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10485" activeTab="1"/>
  </bookViews>
  <sheets>
    <sheet name="Rekapitulácia" sheetId="1" r:id="rId1"/>
    <sheet name="SO 2288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04" i="2"/>
  <c r="I103"/>
  <c r="N99"/>
  <c r="M99"/>
  <c r="J99"/>
  <c r="N98"/>
  <c r="M98"/>
  <c r="J98"/>
  <c r="N97"/>
  <c r="M97"/>
  <c r="J97"/>
  <c r="N96"/>
  <c r="M96"/>
  <c r="J96"/>
  <c r="N95"/>
  <c r="M95"/>
  <c r="J95"/>
  <c r="N93"/>
  <c r="M93"/>
  <c r="J93"/>
  <c r="N92"/>
  <c r="M92"/>
  <c r="J92"/>
  <c r="N91"/>
  <c r="M91"/>
  <c r="J91"/>
  <c r="N90"/>
  <c r="M90"/>
  <c r="J90"/>
  <c r="N88"/>
  <c r="M88"/>
  <c r="J88"/>
  <c r="N87"/>
  <c r="M87"/>
  <c r="J87"/>
  <c r="N86"/>
  <c r="M86"/>
  <c r="J86"/>
  <c r="N85"/>
  <c r="M85"/>
  <c r="J85"/>
  <c r="N84"/>
  <c r="M84"/>
  <c r="J84"/>
  <c r="N82"/>
  <c r="M82"/>
  <c r="J82"/>
  <c r="N81"/>
  <c r="M81"/>
  <c r="J81"/>
  <c r="N80"/>
  <c r="M80"/>
  <c r="J80"/>
  <c r="N79"/>
  <c r="M79"/>
  <c r="J79"/>
  <c r="N78"/>
  <c r="M78"/>
  <c r="J78"/>
  <c r="N77"/>
  <c r="M77"/>
  <c r="J77"/>
  <c r="N76"/>
  <c r="M76"/>
  <c r="J76"/>
  <c r="N75"/>
  <c r="M75"/>
  <c r="J75"/>
  <c r="N74"/>
  <c r="M74"/>
  <c r="J74"/>
  <c r="N73"/>
  <c r="M73"/>
  <c r="J73"/>
  <c r="N72"/>
  <c r="M72"/>
  <c r="J72"/>
  <c r="N71"/>
  <c r="M71"/>
  <c r="J71"/>
  <c r="N70"/>
  <c r="M70"/>
  <c r="J70"/>
  <c r="N69"/>
  <c r="M69"/>
  <c r="J69"/>
  <c r="N68"/>
  <c r="M68"/>
  <c r="J68"/>
  <c r="N67"/>
  <c r="M67"/>
  <c r="J67"/>
  <c r="N66"/>
  <c r="M66"/>
  <c r="J66"/>
  <c r="N65"/>
  <c r="M65"/>
  <c r="J65"/>
  <c r="N64"/>
  <c r="M64"/>
  <c r="J64"/>
  <c r="N63"/>
  <c r="M63"/>
  <c r="J63"/>
  <c r="N62"/>
  <c r="M62"/>
  <c r="J62"/>
  <c r="N61"/>
  <c r="M61"/>
  <c r="J61"/>
  <c r="N60"/>
  <c r="M60"/>
  <c r="J60"/>
  <c r="N59"/>
  <c r="M59"/>
  <c r="J59"/>
  <c r="N57"/>
  <c r="M57"/>
  <c r="J57"/>
  <c r="N55"/>
  <c r="M55"/>
  <c r="J55"/>
  <c r="N54"/>
  <c r="M54"/>
  <c r="J54"/>
  <c r="N53"/>
  <c r="M53"/>
  <c r="J53"/>
  <c r="N52"/>
  <c r="M52"/>
  <c r="J52"/>
  <c r="N51"/>
  <c r="M51"/>
  <c r="J51"/>
  <c r="N50"/>
  <c r="M50"/>
  <c r="J50"/>
  <c r="N48"/>
  <c r="M48"/>
  <c r="J48"/>
  <c r="N46"/>
  <c r="M46"/>
  <c r="J46"/>
  <c r="N45"/>
  <c r="M45"/>
  <c r="J45"/>
  <c r="N43"/>
  <c r="M43"/>
  <c r="J43"/>
  <c r="N41"/>
  <c r="M41"/>
  <c r="J41"/>
  <c r="N39"/>
  <c r="M39"/>
  <c r="J39"/>
  <c r="N38"/>
  <c r="M38"/>
  <c r="J38"/>
  <c r="N37"/>
  <c r="M37"/>
  <c r="J37"/>
  <c r="N36"/>
  <c r="M36"/>
  <c r="J36"/>
  <c r="N35"/>
  <c r="M35"/>
  <c r="J35"/>
  <c r="N34"/>
  <c r="M34"/>
  <c r="J34"/>
  <c r="N33"/>
  <c r="M33"/>
  <c r="J33"/>
  <c r="N32"/>
  <c r="M32"/>
  <c r="J32"/>
  <c r="N31"/>
  <c r="M31"/>
  <c r="J31"/>
  <c r="N30"/>
  <c r="M30"/>
  <c r="J30"/>
  <c r="N29"/>
  <c r="M29"/>
  <c r="J29"/>
  <c r="N28"/>
  <c r="M28"/>
  <c r="J28"/>
  <c r="N26"/>
  <c r="M26"/>
  <c r="J26"/>
  <c r="N24"/>
  <c r="M24"/>
  <c r="J24"/>
  <c r="N23"/>
  <c r="M23"/>
  <c r="J23"/>
  <c r="N22"/>
  <c r="M22"/>
  <c r="J22"/>
  <c r="N21"/>
  <c r="M21"/>
  <c r="J21"/>
  <c r="N20"/>
  <c r="M20"/>
  <c r="J20"/>
  <c r="N19"/>
  <c r="M19"/>
  <c r="J19"/>
  <c r="N18"/>
  <c r="M18"/>
  <c r="J18"/>
  <c r="N17"/>
  <c r="M17"/>
  <c r="J17"/>
  <c r="N16"/>
  <c r="M16"/>
  <c r="J16"/>
  <c r="N15"/>
  <c r="M15"/>
  <c r="J15"/>
  <c r="N14"/>
  <c r="M14"/>
  <c r="J14"/>
  <c r="N13"/>
  <c r="M13"/>
  <c r="J13"/>
  <c r="N12"/>
  <c r="M12"/>
  <c r="J12"/>
  <c r="N10"/>
  <c r="M10"/>
  <c r="J10"/>
  <c r="N9"/>
  <c r="M9"/>
  <c r="J9"/>
  <c r="N8"/>
  <c r="M8"/>
  <c r="J8"/>
  <c r="N6"/>
  <c r="M6"/>
  <c r="I6"/>
  <c r="H6"/>
  <c r="J103" l="1"/>
  <c r="G7" i="1" s="1"/>
  <c r="G8" s="1"/>
  <c r="J102" i="2"/>
  <c r="F7" i="1" s="1"/>
  <c r="F8" s="1"/>
  <c r="J104" i="2"/>
  <c r="H7" i="1" s="1"/>
  <c r="H8" s="1"/>
  <c r="J105" i="2" l="1"/>
  <c r="I7" i="1" s="1"/>
  <c r="I8" s="1"/>
</calcChain>
</file>

<file path=xl/sharedStrings.xml><?xml version="1.0" encoding="utf-8"?>
<sst xmlns="http://schemas.openxmlformats.org/spreadsheetml/2006/main" count="283" uniqueCount="156">
  <si>
    <t>Rekapitulácia cien stavebných objektov</t>
  </si>
  <si>
    <t xml:space="preserve">           Sadzby DPH</t>
  </si>
  <si>
    <t>nízka</t>
  </si>
  <si>
    <t>vysoká</t>
  </si>
  <si>
    <t>P.č.</t>
  </si>
  <si>
    <t>Typ</t>
  </si>
  <si>
    <t>Kód objektu</t>
  </si>
  <si>
    <t>Názov objektu</t>
  </si>
  <si>
    <t>JKSO</t>
  </si>
  <si>
    <t>Cena celkom</t>
  </si>
  <si>
    <t>DPH nízka</t>
  </si>
  <si>
    <t>DPH vysoká</t>
  </si>
  <si>
    <t>Cena celkom s DPH</t>
  </si>
  <si>
    <t>Rekapitulácia stavby: Zariadenie pre SENIOROV- NÁRUČ,Vesela ul.č.1</t>
  </si>
  <si>
    <t>SO - Oprava kúpeľne pavilón B/1 č.dv.204,1.P</t>
  </si>
  <si>
    <t>Zaradenie</t>
  </si>
  <si>
    <t>KCN</t>
  </si>
  <si>
    <t>Kód položky</t>
  </si>
  <si>
    <t>Názov</t>
  </si>
  <si>
    <t>Mj</t>
  </si>
  <si>
    <t>Množstvo</t>
  </si>
  <si>
    <t xml:space="preserve">    Cena/Mj - bez DPH</t>
  </si>
  <si>
    <t>J.hmotnosť</t>
  </si>
  <si>
    <t>J.suť</t>
  </si>
  <si>
    <t xml:space="preserve">       Hodnota DPH</t>
  </si>
  <si>
    <t>ZVISLÉ KONŠTRUKCIE</t>
  </si>
  <si>
    <t xml:space="preserve"> 11/A 1</t>
  </si>
  <si>
    <t>Vymurovanie priečky  PORFIX  100x250x500 cm</t>
  </si>
  <si>
    <t>M2</t>
  </si>
  <si>
    <t>Ukotvenie priečok ku konštrukciam ROXOROM hr.10 mm</t>
  </si>
  <si>
    <t>m</t>
  </si>
  <si>
    <t>Betonárskej ocel 10505</t>
  </si>
  <si>
    <t>t</t>
  </si>
  <si>
    <t>POVRCHOVÉ ÚPRAVY</t>
  </si>
  <si>
    <t>Vnútorná omietka vápenná alebo vápennocementová v podlaží a v schodisku stien štuková</t>
  </si>
  <si>
    <t xml:space="preserve">M2 </t>
  </si>
  <si>
    <t>Omietka vnútorných stien zmesou BAUMIT lepidlo+sieťka</t>
  </si>
  <si>
    <t>Poter z betónu prostého zn II, 30 mm</t>
  </si>
  <si>
    <t>Montáž dveri MAHAGÓN plné 70/197 cm</t>
  </si>
  <si>
    <t>KUS</t>
  </si>
  <si>
    <t xml:space="preserve"> 14/C 1</t>
  </si>
  <si>
    <t>Oprava omietok po ELI+vode</t>
  </si>
  <si>
    <t>M</t>
  </si>
  <si>
    <t>Dodávka kútových a rohových lišt</t>
  </si>
  <si>
    <t>Montáž kútových a rohových lišt (meria sa v m dľžky)</t>
  </si>
  <si>
    <t xml:space="preserve">Montáž steny sadrokartónom </t>
  </si>
  <si>
    <t>m2</t>
  </si>
  <si>
    <t>Osadzovanie zárubní alebo rámov dverových oceľových lisovaných aj uholníkových s vybetón.prahov plochy otvoru do 2,5 m2</t>
  </si>
  <si>
    <t xml:space="preserve">Demont.prahu </t>
  </si>
  <si>
    <t>Lepidlo BASIK</t>
  </si>
  <si>
    <t>ks</t>
  </si>
  <si>
    <t>P/PC</t>
  </si>
  <si>
    <t xml:space="preserve">Sadrokart..profil CD,UD,CW,UW </t>
  </si>
  <si>
    <t>S/S50</t>
  </si>
  <si>
    <t>Zárubňa oceľová CgU na otočné dvere STN 74 6501 70x197x16 cm, ľavá</t>
  </si>
  <si>
    <t>POTRUBNÉ ROZVODY</t>
  </si>
  <si>
    <t>271/A 2</t>
  </si>
  <si>
    <t>Montáž reviznej klapky 400x400 mm</t>
  </si>
  <si>
    <t>OSTATNÉ PRÁCE</t>
  </si>
  <si>
    <t>721/B 1</t>
  </si>
  <si>
    <t>Demontáž potrubia z novodurových rúr odpadného alebo pripojovacieho D110</t>
  </si>
  <si>
    <t xml:space="preserve">M  </t>
  </si>
  <si>
    <t>721/B 2</t>
  </si>
  <si>
    <t>Demontáž PVC-T kus D110</t>
  </si>
  <si>
    <t>Demontáž Koleno PVC D110</t>
  </si>
  <si>
    <t xml:space="preserve"> 13/B 1</t>
  </si>
  <si>
    <t>Vyrezanie rýh v bet. dlažbe do hľbky 100mm a šírky do 100mm -0,066 t</t>
  </si>
  <si>
    <t>221/B 1</t>
  </si>
  <si>
    <t>Vysekanie ryh do železobetónu</t>
  </si>
  <si>
    <t xml:space="preserve">  3/A 1</t>
  </si>
  <si>
    <t>Lešenie ľahké pracovné pomocné, s výškou lešeňovej podlahy do 1,20 m</t>
  </si>
  <si>
    <t>Zvislá doprava sutiny a vybúraných hmôt za prvé podlažie nad alebo pod základným podlažím</t>
  </si>
  <si>
    <t>T</t>
  </si>
  <si>
    <t>Zvislá doprava sutiny a vybúraných hmôt za každé ďalšie podlažie</t>
  </si>
  <si>
    <t>Búracie práce - odvoz sute a vybúraných hmôt na skládku do 1 km</t>
  </si>
  <si>
    <t xml:space="preserve">T  </t>
  </si>
  <si>
    <t>Odvoz sutiny a vybúraných hmôt na skládku za každý ďalší 1 km</t>
  </si>
  <si>
    <t>Vnútrostavenisková doprava sutiny a vybúraných hmôt do 10 m</t>
  </si>
  <si>
    <t>Vnútrostavenisková doprava sutiny a vybúraných hmôt za každých ďalších 5 m</t>
  </si>
  <si>
    <t>PRESUNY HMÔT</t>
  </si>
  <si>
    <t>Presun hmôt pre opravy a údržbu objektov 801,803,811,812,oprava a údržba jestv.objektov vč.vonkajšieho plášťa výšky do 25m</t>
  </si>
  <si>
    <t>M-24 MONTÁŽ VZDUCHOTECHNICKÝCH ZARIADENÍ</t>
  </si>
  <si>
    <t>924/M24</t>
  </si>
  <si>
    <t>Montáž vent.rúry</t>
  </si>
  <si>
    <t>IZOLÁCIE PROTI VODE A VLHKOSTI</t>
  </si>
  <si>
    <t>711/A 1</t>
  </si>
  <si>
    <t>Izolácie proti vode - izolácia nátermi a tmelmi za studena na vodorovnej ploche náterom penetračným - MAPEJ</t>
  </si>
  <si>
    <t>Izolácie proti vode - izolácia vykonaná nátermi a tmelmi za studena na zvislej -náterom penetračným</t>
  </si>
  <si>
    <t>IZOLÁCIE TEPELNÉ BEŽNÝCH STAVEB. KONŠTRUKCIÍ</t>
  </si>
  <si>
    <t>713/A 4</t>
  </si>
  <si>
    <t xml:space="preserve">Tepelné izolácie - montáž izolácie potrubí a ohybov </t>
  </si>
  <si>
    <t>ZTI-VNÚTORNA KANALIZÁCIA</t>
  </si>
  <si>
    <t>721/A 1</t>
  </si>
  <si>
    <t>Potrubie z novodurových rúr  - pripojovacie D 40x1,8</t>
  </si>
  <si>
    <t>Potrubie z novodurových rúr  - pripojovacie D 50x1,8</t>
  </si>
  <si>
    <t>Montáž odtokových žľabov 850</t>
  </si>
  <si>
    <t>Potrubie z novodurových rúr PVC - odpadné hrdlové D 110x2,2</t>
  </si>
  <si>
    <t xml:space="preserve"> dodávka revíz.klapky 400x400 mm</t>
  </si>
  <si>
    <t>ZTI-VNÚTORNÝ VODOVOD</t>
  </si>
  <si>
    <t>721/A 2</t>
  </si>
  <si>
    <t>Potrubie z PPR DN 25</t>
  </si>
  <si>
    <t>ZTI-ZARIAĎOVACIE PREDMETY</t>
  </si>
  <si>
    <t>721/A 5</t>
  </si>
  <si>
    <t>Montáž sprchový sed</t>
  </si>
  <si>
    <t>KPL</t>
  </si>
  <si>
    <t>Príplatok za použitie silikónového tmelu</t>
  </si>
  <si>
    <t xml:space="preserve">Montáž záchodov - komplety s nádržkou,sedadlom a misou (kombi) </t>
  </si>
  <si>
    <t>Montáž umývadiel ostatných typov so zápachovou uzávierkou T 1015 na konzoly</t>
  </si>
  <si>
    <t>Montáž batérií umývadlových nástenných pákových</t>
  </si>
  <si>
    <t xml:space="preserve">Montáž ventilov ostatných typov nástenných od 1/2" </t>
  </si>
  <si>
    <t xml:space="preserve">Sprchovacia súprava </t>
  </si>
  <si>
    <t>Podlahový žľab APZ1-850</t>
  </si>
  <si>
    <t>Presun hmôt pre zariaďovacie predmety v objektoch výšky nad 6 do 12 m</t>
  </si>
  <si>
    <t>%</t>
  </si>
  <si>
    <t xml:space="preserve">Montáž nastenný komplet </t>
  </si>
  <si>
    <t>Montáž madiel</t>
  </si>
  <si>
    <t>kus</t>
  </si>
  <si>
    <t>Montáž ventilov ostatných typov nástenných G 3/4</t>
  </si>
  <si>
    <t>Montáž batérií sprchových TWIST s nastaviteľnou výškou</t>
  </si>
  <si>
    <t>Odtokový podlahový žľab AZP1-850</t>
  </si>
  <si>
    <t>S/S90</t>
  </si>
  <si>
    <t>Record umyvadlo 55 SO</t>
  </si>
  <si>
    <t xml:space="preserve">Bateria umyvadlová </t>
  </si>
  <si>
    <t>Wc kombi JIKA šikmý</t>
  </si>
  <si>
    <t>Sedadlo WC</t>
  </si>
  <si>
    <t>Pakový ventil 1/2"</t>
  </si>
  <si>
    <t>Pakový ventil 3/4"</t>
  </si>
  <si>
    <t>SEDATKO do sprchy</t>
  </si>
  <si>
    <t>MADLO ľavé</t>
  </si>
  <si>
    <t>MADLO pravé</t>
  </si>
  <si>
    <t>SED sprchový typ TWIST</t>
  </si>
  <si>
    <t>KONŠTRUKCIE STOLÁRSKE</t>
  </si>
  <si>
    <t>766/A 1</t>
  </si>
  <si>
    <t>Presun hmot pre konštrukcie stolárske v objektoch výšky do 6 m</t>
  </si>
  <si>
    <t xml:space="preserve">Stolárske konštrukcie - montáž dverí 2/3 zasklených posuvné 1-krídl.š.do 960 mm </t>
  </si>
  <si>
    <t>Dvere interierové 2/3 zasklené - posuvne</t>
  </si>
  <si>
    <t>S/S70</t>
  </si>
  <si>
    <t>Sadrokartón impregnovaný RBI 12,5mm</t>
  </si>
  <si>
    <t>Dvere drevené vnútorné hladké dýhované mahagón DP-1 plné 70 x 197 cm</t>
  </si>
  <si>
    <t>PODLAHY A OBKLADY KERAMICKÉ-DLAŽBY</t>
  </si>
  <si>
    <t>771/A 1</t>
  </si>
  <si>
    <t>Montáž podláh z dlaždíc keramických režných alebo glazovaných hladkých, ukladaných do tmelu, veľkosti 333x333 mm</t>
  </si>
  <si>
    <t>Presun hmôt pre podlahy z dlaždíc v objektoch výšky do 6 m</t>
  </si>
  <si>
    <t>Dlaždica  333x333 mm</t>
  </si>
  <si>
    <t>Príplatok za šparovanie dlažby</t>
  </si>
  <si>
    <t>PODLAHY A OBKLADY KERAMICKÉ-OBKLADY</t>
  </si>
  <si>
    <t>771/A 2</t>
  </si>
  <si>
    <t>Montáž obkladov stien z obkladačiek hutných,keramických do tmelu,veľkosť 250x500 mm</t>
  </si>
  <si>
    <t>Keramické obklady - príplatok k cene montáže hutných obkladačiek za špárovanie bielym cementom</t>
  </si>
  <si>
    <t>Presun hmôt pre obklady keramické v objektoch výšky do 6 m</t>
  </si>
  <si>
    <t>771/C 2</t>
  </si>
  <si>
    <t>Vyrezanie otvorov do obkladu priem od 0,30 do 110 mm</t>
  </si>
  <si>
    <t>Obkladačky keramické hutné glazované jednofar. hladké, 250x500 mm</t>
  </si>
  <si>
    <t>Celkom bez DPH</t>
  </si>
  <si>
    <t>Celkom s DPH</t>
  </si>
  <si>
    <t>Pracovný list pre rekonštrukciu kúpeľne a WC v pavilóne B2 izba č. 110</t>
  </si>
</sst>
</file>

<file path=xl/styles.xml><?xml version="1.0" encoding="utf-8"?>
<styleSheet xmlns="http://schemas.openxmlformats.org/spreadsheetml/2006/main">
  <numFmts count="3">
    <numFmt numFmtId="164" formatCode="###\ ###\ ##0.0000"/>
    <numFmt numFmtId="165" formatCode="###\ ###\ ##0.00"/>
    <numFmt numFmtId="166" formatCode="###\ ###\ ##0.000"/>
  </numFmts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1" xfId="0" applyFont="1" applyBorder="1"/>
    <xf numFmtId="0" fontId="0" fillId="0" borderId="1" xfId="0" applyBorder="1"/>
    <xf numFmtId="0" fontId="5" fillId="2" borderId="2" xfId="0" applyFont="1" applyFill="1" applyBorder="1"/>
    <xf numFmtId="9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/>
    <xf numFmtId="0" fontId="5" fillId="3" borderId="1" xfId="0" applyFont="1" applyFill="1" applyBorder="1"/>
    <xf numFmtId="0" fontId="7" fillId="0" borderId="1" xfId="0" applyFont="1" applyFill="1" applyBorder="1"/>
    <xf numFmtId="0" fontId="6" fillId="3" borderId="1" xfId="0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left"/>
    </xf>
    <xf numFmtId="165" fontId="0" fillId="4" borderId="2" xfId="0" applyNumberFormat="1" applyFill="1" applyBorder="1"/>
    <xf numFmtId="0" fontId="0" fillId="4" borderId="2" xfId="0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165" fontId="3" fillId="0" borderId="1" xfId="0" applyNumberFormat="1" applyFont="1" applyFill="1" applyBorder="1"/>
    <xf numFmtId="9" fontId="3" fillId="0" borderId="1" xfId="0" applyNumberFormat="1" applyFont="1" applyFill="1" applyBorder="1"/>
    <xf numFmtId="0" fontId="0" fillId="4" borderId="3" xfId="0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workbookViewId="0">
      <pane ySplit="6" topLeftCell="A7" activePane="bottomLeft" state="frozenSplit"/>
      <selection pane="bottomLeft"/>
    </sheetView>
  </sheetViews>
  <sheetFormatPr defaultRowHeight="15"/>
  <cols>
    <col min="1" max="2" width="5.7109375" customWidth="1"/>
    <col min="3" max="3" width="15.7109375" customWidth="1"/>
    <col min="4" max="4" width="35.7109375" customWidth="1"/>
    <col min="5" max="5" width="5.7109375" customWidth="1"/>
    <col min="6" max="8" width="15.7109375" customWidth="1"/>
    <col min="9" max="9" width="20.7109375" customWidth="1"/>
  </cols>
  <sheetData>
    <row r="1" spans="1:26" ht="18.75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3"/>
      <c r="B2" s="3"/>
      <c r="C2" s="3"/>
      <c r="D2" s="3"/>
      <c r="E2" s="3"/>
      <c r="F2" s="3"/>
      <c r="G2" s="4" t="s">
        <v>1</v>
      </c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 t="s">
        <v>0</v>
      </c>
      <c r="B3" s="3"/>
      <c r="C3" s="3"/>
      <c r="D3" s="3"/>
      <c r="E3" s="3"/>
      <c r="F3" s="3"/>
      <c r="G3" s="6" t="s">
        <v>2</v>
      </c>
      <c r="H3" s="6" t="s">
        <v>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3"/>
      <c r="B4" s="3"/>
      <c r="C4" s="3"/>
      <c r="D4" s="3"/>
      <c r="E4" s="3"/>
      <c r="F4" s="3"/>
      <c r="G4" s="5">
        <v>0</v>
      </c>
      <c r="H4" s="5"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100000000000001" customHeight="1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8">
        <v>1</v>
      </c>
      <c r="B7" s="8"/>
      <c r="C7" s="8"/>
      <c r="D7" s="8" t="s">
        <v>14</v>
      </c>
      <c r="E7" s="8"/>
      <c r="F7" s="33">
        <f>'SO 2288'!J102</f>
        <v>0</v>
      </c>
      <c r="G7" s="33">
        <f>'SO 2288'!J103</f>
        <v>0</v>
      </c>
      <c r="H7" s="33">
        <f>'SO 2288'!J104</f>
        <v>0</v>
      </c>
      <c r="I7" s="33">
        <f>'SO 2288'!J105</f>
        <v>0</v>
      </c>
      <c r="J7" s="1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F8" s="33">
        <f>SUM(F7:F7)</f>
        <v>0</v>
      </c>
      <c r="G8" s="33">
        <f>SUM(G7:G7)</f>
        <v>0</v>
      </c>
      <c r="H8" s="33">
        <f>SUM(H7:H7)</f>
        <v>0</v>
      </c>
      <c r="I8" s="33">
        <f>SUM(I7:I7)</f>
        <v>0</v>
      </c>
      <c r="J8" s="14"/>
    </row>
    <row r="9" spans="1:26">
      <c r="F9" s="33"/>
      <c r="G9" s="33"/>
      <c r="H9" s="33"/>
      <c r="I9" s="33"/>
      <c r="J9" s="14"/>
    </row>
    <row r="10" spans="1:26">
      <c r="F10" s="33"/>
      <c r="G10" s="33"/>
      <c r="H10" s="33"/>
      <c r="I10" s="33"/>
      <c r="J10" s="14"/>
    </row>
    <row r="11" spans="1:26">
      <c r="F11" s="33"/>
      <c r="G11" s="33"/>
      <c r="H11" s="33"/>
      <c r="I11" s="33"/>
      <c r="J11" s="14"/>
    </row>
    <row r="12" spans="1:26">
      <c r="F12" s="33"/>
      <c r="G12" s="33"/>
      <c r="H12" s="33"/>
      <c r="I12" s="33"/>
      <c r="J12" s="14"/>
    </row>
    <row r="13" spans="1:26">
      <c r="F13" s="33"/>
      <c r="G13" s="33"/>
      <c r="H13" s="33"/>
      <c r="I13" s="33"/>
      <c r="J13" s="14"/>
    </row>
    <row r="14" spans="1:26">
      <c r="F14" s="33"/>
      <c r="G14" s="33"/>
      <c r="H14" s="33"/>
      <c r="I14" s="33"/>
      <c r="J14" s="14"/>
    </row>
    <row r="15" spans="1:26">
      <c r="F15" s="33"/>
      <c r="G15" s="33"/>
      <c r="H15" s="33"/>
      <c r="I15" s="33"/>
      <c r="J15" s="14"/>
    </row>
    <row r="16" spans="1:26">
      <c r="F16" s="33"/>
      <c r="G16" s="33"/>
      <c r="H16" s="33"/>
      <c r="I16" s="33"/>
      <c r="J16" s="14"/>
    </row>
    <row r="17" spans="6:10">
      <c r="F17" s="33"/>
      <c r="G17" s="33"/>
      <c r="H17" s="33"/>
      <c r="I17" s="33"/>
      <c r="J17" s="14"/>
    </row>
    <row r="18" spans="6:10">
      <c r="F18" s="33"/>
      <c r="G18" s="33"/>
      <c r="H18" s="33"/>
      <c r="I18" s="33"/>
      <c r="J18" s="14"/>
    </row>
    <row r="19" spans="6:10">
      <c r="F19" s="33"/>
      <c r="G19" s="33"/>
      <c r="H19" s="33"/>
      <c r="I19" s="33"/>
      <c r="J19" s="14"/>
    </row>
    <row r="20" spans="6:10">
      <c r="F20" s="33"/>
      <c r="G20" s="33"/>
      <c r="H20" s="33"/>
      <c r="I20" s="33"/>
      <c r="J20" s="14"/>
    </row>
    <row r="21" spans="6:10">
      <c r="F21" s="33"/>
      <c r="G21" s="33"/>
      <c r="H21" s="33"/>
      <c r="I21" s="33"/>
      <c r="J21" s="14"/>
    </row>
    <row r="22" spans="6:10">
      <c r="F22" s="33"/>
      <c r="G22" s="33"/>
      <c r="H22" s="33"/>
      <c r="I22" s="33"/>
      <c r="J22" s="14"/>
    </row>
    <row r="23" spans="6:10">
      <c r="F23" s="33"/>
      <c r="G23" s="33"/>
      <c r="H23" s="33"/>
      <c r="I23" s="33"/>
      <c r="J23" s="14"/>
    </row>
    <row r="24" spans="6:10">
      <c r="F24" s="33"/>
      <c r="G24" s="33"/>
      <c r="H24" s="33"/>
      <c r="I24" s="33"/>
      <c r="J24" s="14"/>
    </row>
    <row r="25" spans="6:10">
      <c r="F25" s="33"/>
      <c r="G25" s="33"/>
      <c r="H25" s="33"/>
      <c r="I25" s="33"/>
      <c r="J25" s="14"/>
    </row>
    <row r="26" spans="6:10">
      <c r="F26" s="33"/>
      <c r="G26" s="33"/>
      <c r="H26" s="33"/>
      <c r="I26" s="33"/>
      <c r="J26" s="14"/>
    </row>
    <row r="27" spans="6:10">
      <c r="F27" s="33"/>
      <c r="G27" s="33"/>
      <c r="H27" s="33"/>
      <c r="I27" s="33"/>
      <c r="J27" s="14"/>
    </row>
    <row r="28" spans="6:10">
      <c r="F28" s="33"/>
      <c r="G28" s="33"/>
      <c r="H28" s="33"/>
      <c r="I28" s="33"/>
      <c r="J28" s="14"/>
    </row>
    <row r="29" spans="6:10">
      <c r="F29" s="33"/>
      <c r="G29" s="33"/>
      <c r="H29" s="33"/>
      <c r="I29" s="33"/>
      <c r="J29" s="14"/>
    </row>
    <row r="30" spans="6:10">
      <c r="F30" s="33"/>
      <c r="G30" s="33"/>
      <c r="H30" s="33"/>
      <c r="I30" s="33"/>
      <c r="J30" s="14"/>
    </row>
    <row r="31" spans="6:10">
      <c r="F31" s="33"/>
      <c r="G31" s="33"/>
      <c r="H31" s="33"/>
      <c r="I31" s="33"/>
      <c r="J31" s="14"/>
    </row>
    <row r="32" spans="6:10">
      <c r="F32" s="33"/>
      <c r="G32" s="33"/>
      <c r="H32" s="33"/>
      <c r="I32" s="33"/>
      <c r="J32" s="14"/>
    </row>
    <row r="33" spans="6:10">
      <c r="F33" s="33"/>
      <c r="G33" s="33"/>
      <c r="H33" s="33"/>
      <c r="I33" s="33"/>
      <c r="J33" s="14"/>
    </row>
    <row r="34" spans="6:10">
      <c r="F34" s="33"/>
      <c r="G34" s="33"/>
      <c r="H34" s="33"/>
      <c r="I34" s="33"/>
      <c r="J34" s="14"/>
    </row>
    <row r="35" spans="6:10">
      <c r="F35" s="33"/>
      <c r="G35" s="33"/>
      <c r="H35" s="33"/>
      <c r="I35" s="33"/>
      <c r="J35" s="14"/>
    </row>
    <row r="36" spans="6:10">
      <c r="F36" s="33"/>
      <c r="G36" s="33"/>
      <c r="H36" s="33"/>
      <c r="I36" s="33"/>
      <c r="J36" s="14"/>
    </row>
    <row r="37" spans="6:10">
      <c r="F37" s="33"/>
      <c r="G37" s="33"/>
      <c r="H37" s="33"/>
      <c r="I37" s="33"/>
      <c r="J37" s="14"/>
    </row>
    <row r="38" spans="6:10">
      <c r="F38" s="33"/>
      <c r="G38" s="33"/>
      <c r="H38" s="33"/>
      <c r="I38" s="33"/>
      <c r="J38" s="14"/>
    </row>
    <row r="39" spans="6:10">
      <c r="F39" s="33"/>
      <c r="G39" s="33"/>
      <c r="H39" s="33"/>
      <c r="I39" s="33"/>
      <c r="J39" s="14"/>
    </row>
    <row r="40" spans="6:10">
      <c r="F40" s="33"/>
      <c r="G40" s="33"/>
      <c r="H40" s="33"/>
      <c r="I40" s="33"/>
      <c r="J40" s="14"/>
    </row>
    <row r="41" spans="6:10">
      <c r="F41" s="33"/>
      <c r="G41" s="33"/>
      <c r="H41" s="33"/>
      <c r="I41" s="33"/>
      <c r="J41" s="14"/>
    </row>
    <row r="42" spans="6:10">
      <c r="F42" s="33"/>
      <c r="G42" s="33"/>
      <c r="H42" s="33"/>
      <c r="I42" s="33"/>
      <c r="J42" s="14"/>
    </row>
    <row r="43" spans="6:10">
      <c r="F43" s="33"/>
      <c r="G43" s="33"/>
      <c r="H43" s="33"/>
      <c r="I43" s="33"/>
      <c r="J43" s="14"/>
    </row>
    <row r="44" spans="6:10">
      <c r="F44" s="33"/>
      <c r="G44" s="33"/>
      <c r="H44" s="33"/>
      <c r="I44" s="33"/>
      <c r="J44" s="14"/>
    </row>
    <row r="45" spans="6:10">
      <c r="F45" s="33"/>
      <c r="G45" s="33"/>
      <c r="H45" s="33"/>
      <c r="I45" s="33"/>
      <c r="J45" s="14"/>
    </row>
    <row r="46" spans="6:10">
      <c r="F46" s="33"/>
      <c r="G46" s="33"/>
      <c r="H46" s="33"/>
      <c r="I46" s="33"/>
      <c r="J46" s="14"/>
    </row>
    <row r="47" spans="6:10">
      <c r="F47" s="33"/>
      <c r="G47" s="33"/>
      <c r="H47" s="33"/>
      <c r="I47" s="33"/>
      <c r="J47" s="14"/>
    </row>
    <row r="48" spans="6:10">
      <c r="F48" s="33"/>
      <c r="G48" s="33"/>
      <c r="H48" s="33"/>
      <c r="I48" s="33"/>
      <c r="J48" s="14"/>
    </row>
    <row r="49" spans="6:10">
      <c r="F49" s="33"/>
      <c r="G49" s="33"/>
      <c r="H49" s="33"/>
      <c r="I49" s="33"/>
      <c r="J49" s="14"/>
    </row>
    <row r="50" spans="6:10">
      <c r="F50" s="33"/>
      <c r="G50" s="33"/>
      <c r="H50" s="33"/>
      <c r="I50" s="33"/>
      <c r="J50" s="14"/>
    </row>
    <row r="51" spans="6:10">
      <c r="F51" s="33"/>
      <c r="G51" s="33"/>
      <c r="H51" s="33"/>
      <c r="I51" s="33"/>
      <c r="J51" s="14"/>
    </row>
    <row r="52" spans="6:10">
      <c r="F52" s="33"/>
      <c r="G52" s="33"/>
      <c r="H52" s="33"/>
      <c r="I52" s="33"/>
      <c r="J52" s="14"/>
    </row>
    <row r="53" spans="6:10">
      <c r="F53" s="33"/>
      <c r="G53" s="33"/>
      <c r="H53" s="33"/>
      <c r="I53" s="33"/>
      <c r="J53" s="14"/>
    </row>
    <row r="54" spans="6:10">
      <c r="F54" s="33"/>
      <c r="G54" s="33"/>
      <c r="H54" s="33"/>
      <c r="I54" s="33"/>
      <c r="J54" s="14"/>
    </row>
    <row r="55" spans="6:10">
      <c r="F55" s="33"/>
      <c r="G55" s="33"/>
      <c r="H55" s="33"/>
      <c r="I55" s="33"/>
      <c r="J55" s="14"/>
    </row>
    <row r="56" spans="6:10">
      <c r="F56" s="33"/>
      <c r="G56" s="33"/>
      <c r="H56" s="33"/>
      <c r="I56" s="33"/>
      <c r="J56" s="14"/>
    </row>
    <row r="57" spans="6:10">
      <c r="F57" s="33"/>
      <c r="G57" s="33"/>
      <c r="H57" s="33"/>
      <c r="I57" s="33"/>
      <c r="J57" s="14"/>
    </row>
    <row r="58" spans="6:10">
      <c r="F58" s="33"/>
      <c r="G58" s="33"/>
      <c r="H58" s="33"/>
      <c r="I58" s="33"/>
      <c r="J58" s="14"/>
    </row>
    <row r="59" spans="6:10">
      <c r="F59" s="33"/>
      <c r="G59" s="33"/>
      <c r="H59" s="33"/>
      <c r="I59" s="33"/>
      <c r="J59" s="14"/>
    </row>
    <row r="60" spans="6:10">
      <c r="F60" s="33"/>
      <c r="G60" s="33"/>
      <c r="H60" s="33"/>
      <c r="I60" s="33"/>
      <c r="J60" s="14"/>
    </row>
    <row r="61" spans="6:10">
      <c r="F61" s="33"/>
      <c r="G61" s="33"/>
      <c r="H61" s="33"/>
      <c r="I61" s="33"/>
      <c r="J61" s="14"/>
    </row>
    <row r="62" spans="6:10">
      <c r="F62" s="33"/>
      <c r="G62" s="33"/>
      <c r="H62" s="33"/>
      <c r="I62" s="33"/>
      <c r="J62" s="14"/>
    </row>
    <row r="63" spans="6:10">
      <c r="F63" s="33"/>
      <c r="G63" s="33"/>
      <c r="H63" s="33"/>
      <c r="I63" s="33"/>
      <c r="J63" s="14"/>
    </row>
    <row r="64" spans="6:10">
      <c r="F64" s="33"/>
      <c r="G64" s="33"/>
      <c r="H64" s="33"/>
      <c r="I64" s="33"/>
      <c r="J64" s="14"/>
    </row>
    <row r="65" spans="6:10">
      <c r="F65" s="33"/>
      <c r="G65" s="33"/>
      <c r="H65" s="33"/>
      <c r="I65" s="33"/>
      <c r="J65" s="14"/>
    </row>
    <row r="66" spans="6:10">
      <c r="F66" s="33"/>
      <c r="G66" s="33"/>
      <c r="H66" s="33"/>
      <c r="I66" s="33"/>
      <c r="J66" s="14"/>
    </row>
    <row r="67" spans="6:10">
      <c r="F67" s="33"/>
      <c r="G67" s="33"/>
      <c r="H67" s="33"/>
      <c r="I67" s="33"/>
      <c r="J67" s="14"/>
    </row>
    <row r="68" spans="6:10">
      <c r="F68" s="33"/>
      <c r="G68" s="33"/>
      <c r="H68" s="33"/>
      <c r="I68" s="33"/>
      <c r="J68" s="14"/>
    </row>
    <row r="69" spans="6:10">
      <c r="F69" s="33"/>
      <c r="G69" s="33"/>
      <c r="H69" s="33"/>
      <c r="I69" s="33"/>
      <c r="J69" s="14"/>
    </row>
    <row r="70" spans="6:10">
      <c r="F70" s="33"/>
      <c r="G70" s="33"/>
      <c r="H70" s="33"/>
      <c r="I70" s="33"/>
      <c r="J70" s="14"/>
    </row>
    <row r="71" spans="6:10">
      <c r="F71" s="33"/>
      <c r="G71" s="33"/>
      <c r="H71" s="33"/>
      <c r="I71" s="33"/>
      <c r="J71" s="14"/>
    </row>
    <row r="72" spans="6:10">
      <c r="F72" s="33"/>
      <c r="G72" s="33"/>
      <c r="H72" s="33"/>
      <c r="I72" s="33"/>
      <c r="J72" s="14"/>
    </row>
    <row r="73" spans="6:10">
      <c r="F73" s="33"/>
      <c r="G73" s="33"/>
      <c r="H73" s="33"/>
      <c r="I73" s="33"/>
      <c r="J73" s="14"/>
    </row>
    <row r="74" spans="6:10">
      <c r="F74" s="33"/>
      <c r="G74" s="33"/>
      <c r="H74" s="33"/>
      <c r="I74" s="33"/>
      <c r="J74" s="14"/>
    </row>
    <row r="75" spans="6:10">
      <c r="F75" s="33"/>
      <c r="G75" s="33"/>
      <c r="H75" s="33"/>
      <c r="I75" s="33"/>
      <c r="J75" s="14"/>
    </row>
    <row r="76" spans="6:10">
      <c r="F76" s="33"/>
      <c r="G76" s="33"/>
      <c r="H76" s="33"/>
      <c r="I76" s="33"/>
      <c r="J76" s="14"/>
    </row>
    <row r="77" spans="6:10">
      <c r="F77" s="33"/>
      <c r="G77" s="33"/>
      <c r="H77" s="33"/>
      <c r="I77" s="33"/>
      <c r="J77" s="14"/>
    </row>
    <row r="78" spans="6:10">
      <c r="F78" s="33"/>
      <c r="G78" s="33"/>
      <c r="H78" s="33"/>
      <c r="I78" s="33"/>
      <c r="J78" s="14"/>
    </row>
    <row r="79" spans="6:10">
      <c r="F79" s="33"/>
      <c r="G79" s="33"/>
      <c r="H79" s="33"/>
      <c r="I79" s="33"/>
      <c r="J79" s="14"/>
    </row>
    <row r="80" spans="6:10">
      <c r="F80" s="33"/>
      <c r="G80" s="33"/>
      <c r="H80" s="33"/>
      <c r="I80" s="33"/>
      <c r="J80" s="14"/>
    </row>
    <row r="81" spans="6:10">
      <c r="F81" s="33"/>
      <c r="G81" s="33"/>
      <c r="H81" s="33"/>
      <c r="I81" s="33"/>
      <c r="J81" s="14"/>
    </row>
    <row r="82" spans="6:10">
      <c r="F82" s="33"/>
      <c r="G82" s="33"/>
      <c r="H82" s="33"/>
      <c r="I82" s="33"/>
      <c r="J82" s="14"/>
    </row>
    <row r="83" spans="6:10">
      <c r="F83" s="33"/>
      <c r="G83" s="33"/>
      <c r="H83" s="33"/>
      <c r="I83" s="33"/>
      <c r="J83" s="14"/>
    </row>
    <row r="84" spans="6:10">
      <c r="F84" s="33"/>
      <c r="G84" s="33"/>
      <c r="H84" s="33"/>
      <c r="I84" s="33"/>
      <c r="J84" s="14"/>
    </row>
    <row r="85" spans="6:10">
      <c r="F85" s="33"/>
      <c r="G85" s="33"/>
      <c r="H85" s="33"/>
      <c r="I85" s="33"/>
      <c r="J85" s="14"/>
    </row>
    <row r="86" spans="6:10">
      <c r="F86" s="33"/>
      <c r="G86" s="33"/>
      <c r="H86" s="33"/>
      <c r="I86" s="33"/>
      <c r="J86" s="14"/>
    </row>
    <row r="87" spans="6:10">
      <c r="F87" s="33"/>
      <c r="G87" s="33"/>
      <c r="H87" s="33"/>
      <c r="I87" s="33"/>
      <c r="J87" s="14"/>
    </row>
    <row r="88" spans="6:10">
      <c r="F88" s="33"/>
      <c r="G88" s="33"/>
      <c r="H88" s="33"/>
      <c r="I88" s="33"/>
      <c r="J88" s="14"/>
    </row>
    <row r="89" spans="6:10">
      <c r="F89" s="33"/>
      <c r="G89" s="33"/>
      <c r="H89" s="33"/>
      <c r="I89" s="33"/>
      <c r="J89" s="14"/>
    </row>
    <row r="90" spans="6:10">
      <c r="F90" s="33"/>
      <c r="G90" s="33"/>
      <c r="H90" s="33"/>
      <c r="I90" s="33"/>
      <c r="J90" s="14"/>
    </row>
    <row r="91" spans="6:10">
      <c r="F91" s="33"/>
      <c r="G91" s="33"/>
      <c r="H91" s="33"/>
      <c r="I91" s="33"/>
      <c r="J91" s="14"/>
    </row>
    <row r="92" spans="6:10">
      <c r="F92" s="33"/>
      <c r="G92" s="33"/>
      <c r="H92" s="33"/>
      <c r="I92" s="33"/>
      <c r="J92" s="14"/>
    </row>
    <row r="93" spans="6:10">
      <c r="F93" s="33"/>
      <c r="G93" s="33"/>
      <c r="H93" s="33"/>
      <c r="I93" s="33"/>
      <c r="J93" s="14"/>
    </row>
    <row r="94" spans="6:10">
      <c r="F94" s="33"/>
      <c r="G94" s="33"/>
      <c r="H94" s="33"/>
      <c r="I94" s="33"/>
      <c r="J94" s="14"/>
    </row>
    <row r="95" spans="6:10">
      <c r="F95" s="33"/>
      <c r="G95" s="33"/>
      <c r="H95" s="33"/>
      <c r="I95" s="33"/>
      <c r="J95" s="14"/>
    </row>
    <row r="96" spans="6:10">
      <c r="F96" s="33"/>
      <c r="G96" s="33"/>
      <c r="H96" s="33"/>
      <c r="I96" s="33"/>
      <c r="J96" s="14"/>
    </row>
    <row r="97" spans="6:10">
      <c r="F97" s="33"/>
      <c r="G97" s="33"/>
      <c r="H97" s="33"/>
      <c r="I97" s="33"/>
      <c r="J97" s="14"/>
    </row>
    <row r="98" spans="6:10">
      <c r="F98" s="33"/>
      <c r="G98" s="33"/>
      <c r="H98" s="33"/>
      <c r="I98" s="33"/>
      <c r="J98" s="14"/>
    </row>
    <row r="99" spans="6:10">
      <c r="F99" s="33"/>
      <c r="G99" s="33"/>
      <c r="H99" s="33"/>
      <c r="I99" s="33"/>
      <c r="J99" s="14"/>
    </row>
    <row r="100" spans="6:10">
      <c r="F100" s="33"/>
      <c r="G100" s="33"/>
      <c r="H100" s="33"/>
      <c r="I100" s="33"/>
      <c r="J100" s="14"/>
    </row>
    <row r="101" spans="6:10">
      <c r="F101" s="33"/>
      <c r="G101" s="33"/>
      <c r="H101" s="33"/>
      <c r="I101" s="33"/>
      <c r="J101" s="14"/>
    </row>
    <row r="102" spans="6:10">
      <c r="F102" s="33"/>
      <c r="G102" s="33"/>
      <c r="H102" s="33"/>
      <c r="I102" s="33"/>
      <c r="J102" s="14"/>
    </row>
    <row r="103" spans="6:10">
      <c r="F103" s="33"/>
      <c r="G103" s="33"/>
      <c r="H103" s="33"/>
      <c r="I103" s="33"/>
      <c r="J103" s="14"/>
    </row>
    <row r="104" spans="6:10">
      <c r="F104" s="33"/>
      <c r="G104" s="33"/>
      <c r="H104" s="33"/>
      <c r="I104" s="33"/>
      <c r="J104" s="14"/>
    </row>
    <row r="105" spans="6:10">
      <c r="F105" s="33"/>
      <c r="G105" s="33"/>
      <c r="H105" s="33"/>
      <c r="I105" s="33"/>
      <c r="J105" s="14"/>
    </row>
    <row r="106" spans="6:10">
      <c r="F106" s="33"/>
      <c r="G106" s="33"/>
      <c r="H106" s="33"/>
      <c r="I106" s="33"/>
      <c r="J106" s="14"/>
    </row>
    <row r="107" spans="6:10">
      <c r="F107" s="33"/>
      <c r="G107" s="33"/>
      <c r="H107" s="33"/>
      <c r="I107" s="33"/>
      <c r="J107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0"/>
  <sheetViews>
    <sheetView tabSelected="1" view="pageBreakPreview" zoomScale="60" zoomScaleNormal="100" workbookViewId="0">
      <pane ySplit="6" topLeftCell="A7" activePane="bottomLeft" state="frozenSplit"/>
      <selection pane="bottomLeft"/>
    </sheetView>
  </sheetViews>
  <sheetFormatPr defaultRowHeight="15"/>
  <cols>
    <col min="1" max="4" width="12.7109375" customWidth="1"/>
    <col min="5" max="5" width="65.7109375" customWidth="1"/>
    <col min="6" max="6" width="5.7109375" customWidth="1"/>
    <col min="7" max="7" width="12.7109375" customWidth="1"/>
    <col min="8" max="9" width="10.7109375" customWidth="1"/>
    <col min="10" max="12" width="13.7109375" customWidth="1"/>
    <col min="13" max="14" width="10.7109375" customWidth="1"/>
  </cols>
  <sheetData>
    <row r="1" spans="1:26" ht="18" customHeight="1">
      <c r="A1" s="11" t="s">
        <v>155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8" customHeight="1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1.95" customHeight="1">
      <c r="A5" s="9"/>
      <c r="B5" s="9"/>
      <c r="C5" s="9"/>
      <c r="D5" s="9"/>
      <c r="E5" s="9"/>
      <c r="F5" s="9"/>
      <c r="G5" s="9"/>
      <c r="H5" s="10" t="s">
        <v>21</v>
      </c>
      <c r="I5" s="10"/>
      <c r="J5" s="9"/>
      <c r="K5" s="9"/>
      <c r="L5" s="9"/>
      <c r="M5" s="10" t="s">
        <v>24</v>
      </c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0.100000000000001" customHeight="1">
      <c r="A6" s="12" t="s">
        <v>5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3">
        <f>Rekapitulácia!G4</f>
        <v>0</v>
      </c>
      <c r="I6" s="13">
        <f>Rekapitulácia!H4</f>
        <v>0</v>
      </c>
      <c r="J6" s="12" t="s">
        <v>9</v>
      </c>
      <c r="K6" s="12" t="s">
        <v>22</v>
      </c>
      <c r="L6" s="12" t="s">
        <v>23</v>
      </c>
      <c r="M6" s="13">
        <f>Rekapitulácia!G4</f>
        <v>0</v>
      </c>
      <c r="N6" s="13">
        <f>Rekapitulácia!H4</f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C7" s="18">
        <v>3</v>
      </c>
      <c r="D7" s="8"/>
      <c r="E7" s="1" t="s">
        <v>25</v>
      </c>
      <c r="G7" s="15"/>
      <c r="H7" s="16"/>
      <c r="I7" s="16"/>
      <c r="J7" s="16"/>
      <c r="K7" s="17"/>
      <c r="L7" s="17"/>
      <c r="M7" s="16"/>
      <c r="N7" s="16"/>
    </row>
    <row r="8" spans="1:26">
      <c r="C8" s="8" t="s">
        <v>26</v>
      </c>
      <c r="D8" s="8">
        <v>342272104</v>
      </c>
      <c r="E8" t="s">
        <v>27</v>
      </c>
      <c r="F8" t="s">
        <v>28</v>
      </c>
      <c r="G8" s="15">
        <v>11.98</v>
      </c>
      <c r="H8" s="19"/>
      <c r="I8" s="19"/>
      <c r="J8" s="16">
        <f>ROUND(G8*(H8+I8),2)</f>
        <v>0</v>
      </c>
      <c r="K8" s="17">
        <v>0.11537484000000001</v>
      </c>
      <c r="L8" s="17">
        <v>0</v>
      </c>
      <c r="M8" s="16">
        <f>Rekapitulácia!G4*G8*H8</f>
        <v>0</v>
      </c>
      <c r="N8" s="16">
        <f>Rekapitulácia!H4*G8*I8</f>
        <v>0</v>
      </c>
    </row>
    <row r="9" spans="1:26">
      <c r="C9" s="8" t="s">
        <v>26</v>
      </c>
      <c r="D9" s="8">
        <v>342948114</v>
      </c>
      <c r="E9" t="s">
        <v>29</v>
      </c>
      <c r="F9" t="s">
        <v>30</v>
      </c>
      <c r="G9" s="15">
        <v>5.2</v>
      </c>
      <c r="H9" s="19"/>
      <c r="I9" s="19"/>
      <c r="J9" s="16">
        <f>ROUND(G9*(H9+I9),2)</f>
        <v>0</v>
      </c>
      <c r="K9" s="17">
        <v>3.6000000000000002E-4</v>
      </c>
      <c r="L9" s="17">
        <v>0</v>
      </c>
      <c r="M9" s="16">
        <f>Rekapitulácia!G4*G9*H9</f>
        <v>0</v>
      </c>
      <c r="N9" s="16">
        <f>Rekapitulácia!H4*G9*I9</f>
        <v>0</v>
      </c>
    </row>
    <row r="10" spans="1:26">
      <c r="C10" s="8" t="s">
        <v>26</v>
      </c>
      <c r="D10" s="8">
        <v>345361821</v>
      </c>
      <c r="E10" t="s">
        <v>31</v>
      </c>
      <c r="F10" t="s">
        <v>32</v>
      </c>
      <c r="G10" s="15">
        <v>2.5000000000000001E-2</v>
      </c>
      <c r="H10" s="19"/>
      <c r="I10" s="19"/>
      <c r="J10" s="16">
        <f>ROUND(G10*(H10+I10),2)</f>
        <v>0</v>
      </c>
      <c r="K10" s="17">
        <v>1.02176</v>
      </c>
      <c r="L10" s="17">
        <v>0</v>
      </c>
      <c r="M10" s="16">
        <f>Rekapitulácia!G4*G10*H10</f>
        <v>0</v>
      </c>
      <c r="N10" s="16">
        <f>Rekapitulácia!H4*G10*I10</f>
        <v>0</v>
      </c>
    </row>
    <row r="11" spans="1:26">
      <c r="C11" s="18">
        <v>6</v>
      </c>
      <c r="D11" s="8"/>
      <c r="E11" s="1" t="s">
        <v>33</v>
      </c>
      <c r="G11" s="15"/>
      <c r="H11" s="16"/>
      <c r="I11" s="16"/>
      <c r="J11" s="16"/>
      <c r="K11" s="17"/>
      <c r="L11" s="17"/>
      <c r="M11" s="16"/>
      <c r="N11" s="16"/>
    </row>
    <row r="12" spans="1:26">
      <c r="C12" s="8" t="s">
        <v>26</v>
      </c>
      <c r="D12" s="8">
        <v>612421637</v>
      </c>
      <c r="E12" t="s">
        <v>34</v>
      </c>
      <c r="F12" t="s">
        <v>35</v>
      </c>
      <c r="G12" s="15">
        <v>16.93</v>
      </c>
      <c r="H12" s="19"/>
      <c r="I12" s="19"/>
      <c r="J12" s="16">
        <f t="shared" ref="J12:J24" si="0">ROUND(G12*(H12+I12),2)</f>
        <v>0</v>
      </c>
      <c r="K12" s="17">
        <v>4.7699999999999999E-2</v>
      </c>
      <c r="L12" s="17">
        <v>0</v>
      </c>
      <c r="M12" s="16">
        <f>Rekapitulácia!G4*G12*H12</f>
        <v>0</v>
      </c>
      <c r="N12" s="16">
        <f>Rekapitulácia!H4*G12*I12</f>
        <v>0</v>
      </c>
    </row>
    <row r="13" spans="1:26">
      <c r="C13" s="8" t="s">
        <v>26</v>
      </c>
      <c r="D13" s="8">
        <v>612474101</v>
      </c>
      <c r="E13" t="s">
        <v>36</v>
      </c>
      <c r="F13" t="s">
        <v>28</v>
      </c>
      <c r="G13" s="15">
        <v>31.34</v>
      </c>
      <c r="H13" s="19"/>
      <c r="I13" s="19"/>
      <c r="J13" s="16">
        <f t="shared" si="0"/>
        <v>0</v>
      </c>
      <c r="K13" s="17">
        <v>9.5999999999999992E-3</v>
      </c>
      <c r="L13" s="17">
        <v>0</v>
      </c>
      <c r="M13" s="16">
        <f>Rekapitulácia!G4*G13*H13</f>
        <v>0</v>
      </c>
      <c r="N13" s="16">
        <f>Rekapitulácia!H4*G13*I13</f>
        <v>0</v>
      </c>
    </row>
    <row r="14" spans="1:26">
      <c r="C14" s="8" t="s">
        <v>26</v>
      </c>
      <c r="D14" s="8">
        <v>631312511</v>
      </c>
      <c r="E14" t="s">
        <v>37</v>
      </c>
      <c r="F14" t="s">
        <v>28</v>
      </c>
      <c r="G14" s="15">
        <v>7.89</v>
      </c>
      <c r="H14" s="19"/>
      <c r="I14" s="19"/>
      <c r="J14" s="16">
        <f t="shared" si="0"/>
        <v>0</v>
      </c>
      <c r="K14" s="17">
        <v>2.3785500000000002</v>
      </c>
      <c r="L14" s="17">
        <v>0</v>
      </c>
      <c r="M14" s="16">
        <f>Rekapitulácia!G4*G14*H14</f>
        <v>0</v>
      </c>
      <c r="N14" s="16">
        <f>Rekapitulácia!H4*G14*I14</f>
        <v>0</v>
      </c>
    </row>
    <row r="15" spans="1:26">
      <c r="C15" s="8" t="s">
        <v>26</v>
      </c>
      <c r="D15" s="8">
        <v>642943111</v>
      </c>
      <c r="E15" t="s">
        <v>38</v>
      </c>
      <c r="F15" t="s">
        <v>39</v>
      </c>
      <c r="G15" s="15">
        <v>1</v>
      </c>
      <c r="H15" s="19"/>
      <c r="I15" s="19"/>
      <c r="J15" s="16">
        <f t="shared" si="0"/>
        <v>0</v>
      </c>
      <c r="K15" s="17">
        <v>2.5899999999999999E-2</v>
      </c>
      <c r="L15" s="17">
        <v>0</v>
      </c>
      <c r="M15" s="16">
        <f>Rekapitulácia!G4*G15*H15</f>
        <v>0</v>
      </c>
      <c r="N15" s="16">
        <f>Rekapitulácia!H4*G15*I15</f>
        <v>0</v>
      </c>
    </row>
    <row r="16" spans="1:26">
      <c r="C16" s="8" t="s">
        <v>40</v>
      </c>
      <c r="D16" s="8">
        <v>612423531</v>
      </c>
      <c r="E16" t="s">
        <v>41</v>
      </c>
      <c r="F16" t="s">
        <v>42</v>
      </c>
      <c r="G16" s="15">
        <v>21</v>
      </c>
      <c r="H16" s="19"/>
      <c r="I16" s="19"/>
      <c r="J16" s="16">
        <f t="shared" si="0"/>
        <v>0</v>
      </c>
      <c r="K16" s="17">
        <v>6.2210000000000001E-2</v>
      </c>
      <c r="L16" s="17">
        <v>0</v>
      </c>
      <c r="M16" s="16">
        <f>Rekapitulácia!G4*G16*H16</f>
        <v>0</v>
      </c>
      <c r="N16" s="16">
        <f>Rekapitulácia!H4*G16*I16</f>
        <v>0</v>
      </c>
    </row>
    <row r="17" spans="3:14">
      <c r="C17" s="8" t="s">
        <v>26</v>
      </c>
      <c r="D17" s="8">
        <v>953945002</v>
      </c>
      <c r="E17" t="s">
        <v>43</v>
      </c>
      <c r="F17" t="s">
        <v>30</v>
      </c>
      <c r="G17" s="15">
        <v>35.6</v>
      </c>
      <c r="H17" s="19"/>
      <c r="I17" s="19"/>
      <c r="J17" s="16">
        <f t="shared" si="0"/>
        <v>0</v>
      </c>
      <c r="K17" s="17">
        <v>1.08E-3</v>
      </c>
      <c r="L17" s="17">
        <v>0</v>
      </c>
      <c r="M17" s="16">
        <f>Rekapitulácia!G4*G17*H17</f>
        <v>0</v>
      </c>
      <c r="N17" s="16">
        <f>Rekapitulácia!H4*G17*I17</f>
        <v>0</v>
      </c>
    </row>
    <row r="18" spans="3:14">
      <c r="C18" s="8" t="s">
        <v>26</v>
      </c>
      <c r="D18" s="8">
        <v>613473115</v>
      </c>
      <c r="E18" t="s">
        <v>44</v>
      </c>
      <c r="F18" t="s">
        <v>42</v>
      </c>
      <c r="G18" s="15">
        <v>35.6</v>
      </c>
      <c r="H18" s="19"/>
      <c r="I18" s="19"/>
      <c r="J18" s="16">
        <f t="shared" si="0"/>
        <v>0</v>
      </c>
      <c r="K18" s="17">
        <v>4.6000000000000001E-4</v>
      </c>
      <c r="L18" s="17">
        <v>0</v>
      </c>
      <c r="M18" s="16">
        <f>Rekapitulácia!G4*G18*H18</f>
        <v>0</v>
      </c>
      <c r="N18" s="16">
        <f>Rekapitulácia!H4*G18*I18</f>
        <v>0</v>
      </c>
    </row>
    <row r="19" spans="3:14">
      <c r="C19" s="8" t="s">
        <v>26</v>
      </c>
      <c r="D19" s="8">
        <v>625251230</v>
      </c>
      <c r="E19" t="s">
        <v>45</v>
      </c>
      <c r="F19" t="s">
        <v>46</v>
      </c>
      <c r="G19" s="15">
        <v>9.06</v>
      </c>
      <c r="H19" s="19"/>
      <c r="I19" s="19"/>
      <c r="J19" s="16">
        <f t="shared" si="0"/>
        <v>0</v>
      </c>
      <c r="K19" s="17">
        <v>2.0060000000000001E-2</v>
      </c>
      <c r="L19" s="17">
        <v>0</v>
      </c>
      <c r="M19" s="16">
        <f>Rekapitulácia!G4*G19*H19</f>
        <v>0</v>
      </c>
      <c r="N19" s="16">
        <f>Rekapitulácia!H4*G19*I19</f>
        <v>0</v>
      </c>
    </row>
    <row r="20" spans="3:14">
      <c r="C20" s="8" t="s">
        <v>26</v>
      </c>
      <c r="D20" s="8">
        <v>642942111</v>
      </c>
      <c r="E20" t="s">
        <v>47</v>
      </c>
      <c r="F20" t="s">
        <v>39</v>
      </c>
      <c r="G20" s="15">
        <v>1</v>
      </c>
      <c r="H20" s="19"/>
      <c r="I20" s="19"/>
      <c r="J20" s="16">
        <f t="shared" si="0"/>
        <v>0</v>
      </c>
      <c r="K20" s="17">
        <v>1.89E-2</v>
      </c>
      <c r="L20" s="17">
        <v>0</v>
      </c>
      <c r="M20" s="16">
        <f>Rekapitulácia!G4*G20*H20</f>
        <v>0</v>
      </c>
      <c r="N20" s="16">
        <f>Rekapitulácia!H4*G20*I20</f>
        <v>0</v>
      </c>
    </row>
    <row r="21" spans="3:14">
      <c r="C21" s="8" t="s">
        <v>26</v>
      </c>
      <c r="D21" s="8">
        <v>642942111</v>
      </c>
      <c r="E21" t="s">
        <v>48</v>
      </c>
      <c r="F21" t="s">
        <v>39</v>
      </c>
      <c r="G21" s="15">
        <v>1</v>
      </c>
      <c r="H21" s="19"/>
      <c r="I21" s="19"/>
      <c r="J21" s="16">
        <f t="shared" si="0"/>
        <v>0</v>
      </c>
      <c r="K21" s="17">
        <v>1.89E-2</v>
      </c>
      <c r="L21" s="17">
        <v>0</v>
      </c>
      <c r="M21" s="16">
        <f>Rekapitulácia!G4*G21*H21</f>
        <v>0</v>
      </c>
      <c r="N21" s="16">
        <f>Rekapitulácia!H4*G21*I21</f>
        <v>0</v>
      </c>
    </row>
    <row r="22" spans="3:14">
      <c r="C22" s="8" t="s">
        <v>26</v>
      </c>
      <c r="D22" s="8">
        <v>632451121</v>
      </c>
      <c r="E22" t="s">
        <v>49</v>
      </c>
      <c r="F22" t="s">
        <v>50</v>
      </c>
      <c r="G22" s="15">
        <v>15</v>
      </c>
      <c r="H22" s="19"/>
      <c r="I22" s="19"/>
      <c r="J22" s="16">
        <f t="shared" si="0"/>
        <v>0</v>
      </c>
      <c r="K22" s="17">
        <v>4.8800000000000003E-2</v>
      </c>
      <c r="L22" s="17">
        <v>0</v>
      </c>
      <c r="M22" s="16">
        <f>Rekapitulácia!G4*G22*H22</f>
        <v>0</v>
      </c>
      <c r="N22" s="16">
        <f>Rekapitulácia!H4*G22*I22</f>
        <v>0</v>
      </c>
    </row>
    <row r="23" spans="3:14">
      <c r="C23" s="8" t="s">
        <v>51</v>
      </c>
      <c r="D23" s="8">
        <v>553816093</v>
      </c>
      <c r="E23" t="s">
        <v>52</v>
      </c>
      <c r="F23" t="s">
        <v>30</v>
      </c>
      <c r="G23" s="15">
        <v>33.96</v>
      </c>
      <c r="H23" s="19"/>
      <c r="I23" s="19"/>
      <c r="J23" s="16">
        <f t="shared" si="0"/>
        <v>0</v>
      </c>
      <c r="K23" s="17">
        <v>0</v>
      </c>
      <c r="L23" s="17">
        <v>0</v>
      </c>
      <c r="M23" s="16">
        <f>Rekapitulácia!G4*G23*H23</f>
        <v>0</v>
      </c>
      <c r="N23" s="16">
        <f>Rekapitulácia!H4*G23*I23</f>
        <v>0</v>
      </c>
    </row>
    <row r="24" spans="3:14">
      <c r="C24" s="8" t="s">
        <v>53</v>
      </c>
      <c r="D24" s="8">
        <v>553319820</v>
      </c>
      <c r="E24" t="s">
        <v>54</v>
      </c>
      <c r="F24" t="s">
        <v>39</v>
      </c>
      <c r="G24" s="15">
        <v>1</v>
      </c>
      <c r="H24" s="19"/>
      <c r="I24" s="19"/>
      <c r="J24" s="16">
        <f t="shared" si="0"/>
        <v>0</v>
      </c>
      <c r="K24" s="17">
        <v>1.4E-2</v>
      </c>
      <c r="L24" s="17">
        <v>0</v>
      </c>
      <c r="M24" s="16">
        <f>Rekapitulácia!G4*G24*H24</f>
        <v>0</v>
      </c>
      <c r="N24" s="16">
        <f>Rekapitulácia!H4*G24*I24</f>
        <v>0</v>
      </c>
    </row>
    <row r="25" spans="3:14">
      <c r="C25" s="18">
        <v>8</v>
      </c>
      <c r="D25" s="8"/>
      <c r="E25" s="1" t="s">
        <v>55</v>
      </c>
      <c r="G25" s="15"/>
      <c r="H25" s="16"/>
      <c r="I25" s="16"/>
      <c r="J25" s="16"/>
      <c r="K25" s="17"/>
      <c r="L25" s="17"/>
      <c r="M25" s="16"/>
      <c r="N25" s="16"/>
    </row>
    <row r="26" spans="3:14">
      <c r="C26" s="8" t="s">
        <v>56</v>
      </c>
      <c r="D26" s="8">
        <v>891215321</v>
      </c>
      <c r="E26" t="s">
        <v>57</v>
      </c>
      <c r="F26" t="s">
        <v>39</v>
      </c>
      <c r="G26" s="15">
        <v>1</v>
      </c>
      <c r="H26" s="19"/>
      <c r="I26" s="19"/>
      <c r="J26" s="16">
        <f>ROUND(G26*(H26+I26),2)</f>
        <v>0</v>
      </c>
      <c r="K26" s="17">
        <v>6.9999999999999999E-4</v>
      </c>
      <c r="L26" s="17">
        <v>0</v>
      </c>
      <c r="M26" s="16">
        <f>Rekapitulácia!G4*G26*H26</f>
        <v>0</v>
      </c>
      <c r="N26" s="16">
        <f>Rekapitulácia!H4*G26*I26</f>
        <v>0</v>
      </c>
    </row>
    <row r="27" spans="3:14">
      <c r="C27" s="18">
        <v>9</v>
      </c>
      <c r="D27" s="8"/>
      <c r="E27" s="1" t="s">
        <v>58</v>
      </c>
      <c r="G27" s="15"/>
      <c r="H27" s="16"/>
      <c r="I27" s="16"/>
      <c r="J27" s="16"/>
      <c r="K27" s="17"/>
      <c r="L27" s="17"/>
      <c r="M27" s="16"/>
      <c r="N27" s="16"/>
    </row>
    <row r="28" spans="3:14">
      <c r="C28" s="8" t="s">
        <v>59</v>
      </c>
      <c r="D28" s="8">
        <v>721171808</v>
      </c>
      <c r="E28" t="s">
        <v>60</v>
      </c>
      <c r="F28" t="s">
        <v>61</v>
      </c>
      <c r="G28" s="15">
        <v>1</v>
      </c>
      <c r="H28" s="19"/>
      <c r="I28" s="19"/>
      <c r="J28" s="16">
        <f t="shared" ref="J28:J39" si="1">ROUND(G28*(H28+I28),2)</f>
        <v>0</v>
      </c>
      <c r="K28" s="17">
        <v>0</v>
      </c>
      <c r="L28" s="17">
        <v>1.98E-3</v>
      </c>
      <c r="M28" s="16">
        <f>Rekapitulácia!G4*G28*H28</f>
        <v>0</v>
      </c>
      <c r="N28" s="16">
        <f>Rekapitulácia!H4*G28*I28</f>
        <v>0</v>
      </c>
    </row>
    <row r="29" spans="3:14">
      <c r="C29" s="8" t="s">
        <v>62</v>
      </c>
      <c r="D29" s="8">
        <v>722130801</v>
      </c>
      <c r="E29" t="s">
        <v>63</v>
      </c>
      <c r="F29" t="s">
        <v>50</v>
      </c>
      <c r="G29" s="15">
        <v>1</v>
      </c>
      <c r="H29" s="19"/>
      <c r="I29" s="19"/>
      <c r="J29" s="16">
        <f t="shared" si="1"/>
        <v>0</v>
      </c>
      <c r="K29" s="17">
        <v>0</v>
      </c>
      <c r="L29" s="17">
        <v>2.1299999999999999E-3</v>
      </c>
      <c r="M29" s="16">
        <f>Rekapitulácia!G4*G29*H29</f>
        <v>0</v>
      </c>
      <c r="N29" s="16">
        <f>Rekapitulácia!H4*G29*I29</f>
        <v>0</v>
      </c>
    </row>
    <row r="30" spans="3:14">
      <c r="C30" s="8" t="s">
        <v>62</v>
      </c>
      <c r="D30" s="8">
        <v>722130802</v>
      </c>
      <c r="E30" t="s">
        <v>64</v>
      </c>
      <c r="F30" t="s">
        <v>50</v>
      </c>
      <c r="G30" s="15">
        <v>1</v>
      </c>
      <c r="H30" s="19"/>
      <c r="I30" s="19"/>
      <c r="J30" s="16">
        <f t="shared" si="1"/>
        <v>0</v>
      </c>
      <c r="K30" s="17">
        <v>0</v>
      </c>
      <c r="L30" s="17">
        <v>4.9699999999999996E-3</v>
      </c>
      <c r="M30" s="16">
        <f>Rekapitulácia!G4*G30*H30</f>
        <v>0</v>
      </c>
      <c r="N30" s="16">
        <f>Rekapitulácia!H4*G30*I30</f>
        <v>0</v>
      </c>
    </row>
    <row r="31" spans="3:14">
      <c r="C31" s="8" t="s">
        <v>65</v>
      </c>
      <c r="D31" s="8">
        <v>974042557</v>
      </c>
      <c r="E31" t="s">
        <v>66</v>
      </c>
      <c r="F31" t="s">
        <v>42</v>
      </c>
      <c r="G31" s="15">
        <v>14.2</v>
      </c>
      <c r="H31" s="19"/>
      <c r="I31" s="19"/>
      <c r="J31" s="16">
        <f t="shared" si="1"/>
        <v>0</v>
      </c>
      <c r="K31" s="17">
        <v>0</v>
      </c>
      <c r="L31" s="17">
        <v>6.6000000000000003E-2</v>
      </c>
      <c r="M31" s="16">
        <f>Rekapitulácia!G4*G31*H31</f>
        <v>0</v>
      </c>
      <c r="N31" s="16">
        <f>Rekapitulácia!H4*G31*I31</f>
        <v>0</v>
      </c>
    </row>
    <row r="32" spans="3:14">
      <c r="C32" s="8" t="s">
        <v>67</v>
      </c>
      <c r="D32" s="8">
        <v>919735122</v>
      </c>
      <c r="E32" t="s">
        <v>68</v>
      </c>
      <c r="F32" t="s">
        <v>42</v>
      </c>
      <c r="G32" s="15">
        <v>7.1</v>
      </c>
      <c r="H32" s="19"/>
      <c r="I32" s="19"/>
      <c r="J32" s="16">
        <f t="shared" si="1"/>
        <v>0</v>
      </c>
      <c r="K32" s="17">
        <v>1.6000000000000001E-4</v>
      </c>
      <c r="L32" s="17">
        <v>0</v>
      </c>
      <c r="M32" s="16">
        <f>Rekapitulácia!G4*G32*H32</f>
        <v>0</v>
      </c>
      <c r="N32" s="16">
        <f>Rekapitulácia!H4*G32*I32</f>
        <v>0</v>
      </c>
    </row>
    <row r="33" spans="3:14">
      <c r="C33" s="8" t="s">
        <v>69</v>
      </c>
      <c r="D33" s="8">
        <v>941955001</v>
      </c>
      <c r="E33" t="s">
        <v>70</v>
      </c>
      <c r="F33" t="s">
        <v>28</v>
      </c>
      <c r="G33" s="15">
        <v>9.15</v>
      </c>
      <c r="H33" s="19"/>
      <c r="I33" s="19"/>
      <c r="J33" s="16">
        <f t="shared" si="1"/>
        <v>0</v>
      </c>
      <c r="K33" s="17">
        <v>1.5299999999999999E-3</v>
      </c>
      <c r="L33" s="17">
        <v>0</v>
      </c>
      <c r="M33" s="16">
        <f>Rekapitulácia!G4*G33*H33</f>
        <v>0</v>
      </c>
      <c r="N33" s="16">
        <f>Rekapitulácia!H4*G33*I33</f>
        <v>0</v>
      </c>
    </row>
    <row r="34" spans="3:14">
      <c r="C34" s="8" t="s">
        <v>65</v>
      </c>
      <c r="D34" s="8">
        <v>979011111</v>
      </c>
      <c r="E34" t="s">
        <v>71</v>
      </c>
      <c r="F34" t="s">
        <v>72</v>
      </c>
      <c r="G34" s="15">
        <v>0.94599999999999995</v>
      </c>
      <c r="H34" s="19"/>
      <c r="I34" s="19"/>
      <c r="J34" s="16">
        <f t="shared" si="1"/>
        <v>0</v>
      </c>
      <c r="K34" s="17">
        <v>0</v>
      </c>
      <c r="L34" s="17">
        <v>0</v>
      </c>
      <c r="M34" s="16">
        <f>Rekapitulácia!G4*G34*H34</f>
        <v>0</v>
      </c>
      <c r="N34" s="16">
        <f>Rekapitulácia!H4*G34*I34</f>
        <v>0</v>
      </c>
    </row>
    <row r="35" spans="3:14">
      <c r="C35" s="8" t="s">
        <v>65</v>
      </c>
      <c r="D35" s="8">
        <v>979011121</v>
      </c>
      <c r="E35" t="s">
        <v>73</v>
      </c>
      <c r="F35" t="s">
        <v>72</v>
      </c>
      <c r="G35" s="15">
        <v>0.94599999999999995</v>
      </c>
      <c r="H35" s="19"/>
      <c r="I35" s="19"/>
      <c r="J35" s="16">
        <f t="shared" si="1"/>
        <v>0</v>
      </c>
      <c r="K35" s="17">
        <v>0</v>
      </c>
      <c r="L35" s="17">
        <v>0</v>
      </c>
      <c r="M35" s="16">
        <f>Rekapitulácia!G4*G35*H35</f>
        <v>0</v>
      </c>
      <c r="N35" s="16">
        <f>Rekapitulácia!H4*G35*I35</f>
        <v>0</v>
      </c>
    </row>
    <row r="36" spans="3:14">
      <c r="C36" s="8" t="s">
        <v>65</v>
      </c>
      <c r="D36" s="8">
        <v>979081111</v>
      </c>
      <c r="E36" t="s">
        <v>74</v>
      </c>
      <c r="F36" t="s">
        <v>75</v>
      </c>
      <c r="G36" s="15">
        <v>0.94599999999999995</v>
      </c>
      <c r="H36" s="19"/>
      <c r="I36" s="19"/>
      <c r="J36" s="16">
        <f t="shared" si="1"/>
        <v>0</v>
      </c>
      <c r="K36" s="17">
        <v>0</v>
      </c>
      <c r="L36" s="17">
        <v>0</v>
      </c>
      <c r="M36" s="16">
        <f>Rekapitulácia!G4*G36*H36</f>
        <v>0</v>
      </c>
      <c r="N36" s="16">
        <f>Rekapitulácia!H4*G36*I36</f>
        <v>0</v>
      </c>
    </row>
    <row r="37" spans="3:14">
      <c r="C37" s="8" t="s">
        <v>65</v>
      </c>
      <c r="D37" s="8">
        <v>979081121</v>
      </c>
      <c r="E37" t="s">
        <v>76</v>
      </c>
      <c r="F37" t="s">
        <v>72</v>
      </c>
      <c r="G37" s="15">
        <v>8.5139999999999993</v>
      </c>
      <c r="H37" s="19"/>
      <c r="I37" s="19"/>
      <c r="J37" s="16">
        <f t="shared" si="1"/>
        <v>0</v>
      </c>
      <c r="K37" s="17">
        <v>0</v>
      </c>
      <c r="L37" s="17">
        <v>0</v>
      </c>
      <c r="M37" s="16">
        <f>Rekapitulácia!G4*G37*H37</f>
        <v>0</v>
      </c>
      <c r="N37" s="16">
        <f>Rekapitulácia!H4*G37*I37</f>
        <v>0</v>
      </c>
    </row>
    <row r="38" spans="3:14">
      <c r="C38" s="8" t="s">
        <v>65</v>
      </c>
      <c r="D38" s="8">
        <v>979082111</v>
      </c>
      <c r="E38" t="s">
        <v>77</v>
      </c>
      <c r="F38" t="s">
        <v>72</v>
      </c>
      <c r="G38" s="15">
        <v>0.94599999999999995</v>
      </c>
      <c r="H38" s="19"/>
      <c r="I38" s="19"/>
      <c r="J38" s="16">
        <f t="shared" si="1"/>
        <v>0</v>
      </c>
      <c r="K38" s="17">
        <v>0</v>
      </c>
      <c r="L38" s="17">
        <v>0</v>
      </c>
      <c r="M38" s="16">
        <f>Rekapitulácia!G4*G38*H38</f>
        <v>0</v>
      </c>
      <c r="N38" s="16">
        <f>Rekapitulácia!H4*G38*I38</f>
        <v>0</v>
      </c>
    </row>
    <row r="39" spans="3:14">
      <c r="C39" s="8" t="s">
        <v>65</v>
      </c>
      <c r="D39" s="8">
        <v>979082121</v>
      </c>
      <c r="E39" t="s">
        <v>78</v>
      </c>
      <c r="F39" t="s">
        <v>72</v>
      </c>
      <c r="G39" s="15">
        <v>1.8919999999999999</v>
      </c>
      <c r="H39" s="19"/>
      <c r="I39" s="19"/>
      <c r="J39" s="16">
        <f t="shared" si="1"/>
        <v>0</v>
      </c>
      <c r="K39" s="17">
        <v>0</v>
      </c>
      <c r="L39" s="17">
        <v>0</v>
      </c>
      <c r="M39" s="16">
        <f>Rekapitulácia!G4*G39*H39</f>
        <v>0</v>
      </c>
      <c r="N39" s="16">
        <f>Rekapitulácia!H4*G39*I39</f>
        <v>0</v>
      </c>
    </row>
    <row r="40" spans="3:14">
      <c r="C40" s="18">
        <v>99</v>
      </c>
      <c r="D40" s="8"/>
      <c r="E40" s="1" t="s">
        <v>79</v>
      </c>
      <c r="G40" s="15"/>
      <c r="H40" s="16"/>
      <c r="I40" s="16"/>
      <c r="J40" s="16"/>
      <c r="K40" s="17"/>
      <c r="L40" s="17"/>
      <c r="M40" s="16"/>
      <c r="N40" s="16"/>
    </row>
    <row r="41" spans="3:14">
      <c r="C41" s="8" t="s">
        <v>40</v>
      </c>
      <c r="D41" s="8">
        <v>999281111</v>
      </c>
      <c r="E41" t="s">
        <v>80</v>
      </c>
      <c r="F41" t="s">
        <v>75</v>
      </c>
      <c r="G41" s="15">
        <v>27.542000000000002</v>
      </c>
      <c r="H41" s="19"/>
      <c r="I41" s="19"/>
      <c r="J41" s="16">
        <f>ROUND(G41*(H41+I41),2)</f>
        <v>0</v>
      </c>
      <c r="K41" s="17">
        <v>0</v>
      </c>
      <c r="L41" s="17">
        <v>0</v>
      </c>
      <c r="M41" s="16">
        <f>Rekapitulácia!G4*G41*H41</f>
        <v>0</v>
      </c>
      <c r="N41" s="16">
        <f>Rekapitulácia!H4*G41*I41</f>
        <v>0</v>
      </c>
    </row>
    <row r="42" spans="3:14">
      <c r="C42" s="18">
        <v>924</v>
      </c>
      <c r="D42" s="8"/>
      <c r="E42" s="1" t="s">
        <v>81</v>
      </c>
      <c r="G42" s="15"/>
      <c r="H42" s="16"/>
      <c r="I42" s="16"/>
      <c r="J42" s="16"/>
      <c r="K42" s="17"/>
      <c r="L42" s="17"/>
      <c r="M42" s="16"/>
      <c r="N42" s="16"/>
    </row>
    <row r="43" spans="3:14">
      <c r="C43" s="8" t="s">
        <v>82</v>
      </c>
      <c r="D43" s="8">
        <v>240080036</v>
      </c>
      <c r="E43" t="s">
        <v>83</v>
      </c>
      <c r="F43" t="s">
        <v>42</v>
      </c>
      <c r="G43" s="15">
        <v>0.6</v>
      </c>
      <c r="H43" s="19"/>
      <c r="I43" s="19"/>
      <c r="J43" s="16">
        <f>ROUND(G43*(H43+I43),2)</f>
        <v>0</v>
      </c>
      <c r="K43" s="17">
        <v>0</v>
      </c>
      <c r="L43" s="17">
        <v>0</v>
      </c>
      <c r="M43" s="16">
        <f>Rekapitulácia!G4*G43*H43</f>
        <v>0</v>
      </c>
      <c r="N43" s="16">
        <f>Rekapitulácia!H4*G43*I43</f>
        <v>0</v>
      </c>
    </row>
    <row r="44" spans="3:14">
      <c r="C44" s="18">
        <v>711</v>
      </c>
      <c r="D44" s="8"/>
      <c r="E44" s="1" t="s">
        <v>84</v>
      </c>
      <c r="G44" s="15"/>
      <c r="H44" s="16"/>
      <c r="I44" s="16"/>
      <c r="J44" s="16"/>
      <c r="K44" s="17"/>
      <c r="L44" s="17"/>
      <c r="M44" s="16"/>
      <c r="N44" s="16"/>
    </row>
    <row r="45" spans="3:14">
      <c r="C45" s="8" t="s">
        <v>85</v>
      </c>
      <c r="D45" s="8">
        <v>711111001</v>
      </c>
      <c r="E45" t="s">
        <v>86</v>
      </c>
      <c r="F45" t="s">
        <v>28</v>
      </c>
      <c r="G45" s="15">
        <v>7.89</v>
      </c>
      <c r="H45" s="19"/>
      <c r="I45" s="19"/>
      <c r="J45" s="16">
        <f>ROUND(G45*(H45+I45),2)</f>
        <v>0</v>
      </c>
      <c r="K45" s="17">
        <v>0</v>
      </c>
      <c r="L45" s="17">
        <v>0</v>
      </c>
      <c r="M45" s="16">
        <f>Rekapitulácia!G4*G45*H45</f>
        <v>0</v>
      </c>
      <c r="N45" s="16">
        <f>Rekapitulácia!H4*G45*I45</f>
        <v>0</v>
      </c>
    </row>
    <row r="46" spans="3:14">
      <c r="C46" s="8" t="s">
        <v>85</v>
      </c>
      <c r="D46" s="8">
        <v>711112001</v>
      </c>
      <c r="E46" t="s">
        <v>87</v>
      </c>
      <c r="F46" t="s">
        <v>35</v>
      </c>
      <c r="G46" s="15">
        <v>35.299999999999997</v>
      </c>
      <c r="H46" s="19"/>
      <c r="I46" s="19"/>
      <c r="J46" s="16">
        <f>ROUND(G46*(H46+I46),2)</f>
        <v>0</v>
      </c>
      <c r="K46" s="17">
        <v>1.7000000000000001E-4</v>
      </c>
      <c r="L46" s="17">
        <v>0</v>
      </c>
      <c r="M46" s="16">
        <f>Rekapitulácia!G4*G46*H46</f>
        <v>0</v>
      </c>
      <c r="N46" s="16">
        <f>Rekapitulácia!H4*G46*I46</f>
        <v>0</v>
      </c>
    </row>
    <row r="47" spans="3:14">
      <c r="C47" s="18">
        <v>713</v>
      </c>
      <c r="D47" s="8"/>
      <c r="E47" s="1" t="s">
        <v>88</v>
      </c>
      <c r="G47" s="15"/>
      <c r="H47" s="16"/>
      <c r="I47" s="16"/>
      <c r="J47" s="16"/>
      <c r="K47" s="17"/>
      <c r="L47" s="17"/>
      <c r="M47" s="16"/>
      <c r="N47" s="16"/>
    </row>
    <row r="48" spans="3:14">
      <c r="C48" s="8" t="s">
        <v>89</v>
      </c>
      <c r="D48" s="8">
        <v>713461111</v>
      </c>
      <c r="E48" t="s">
        <v>90</v>
      </c>
      <c r="F48" t="s">
        <v>30</v>
      </c>
      <c r="G48" s="15">
        <v>5.0999999999999996</v>
      </c>
      <c r="H48" s="19"/>
      <c r="I48" s="19"/>
      <c r="J48" s="16">
        <f>ROUND(G48*(H48+I48),2)</f>
        <v>0</v>
      </c>
      <c r="K48" s="17">
        <v>1.42E-3</v>
      </c>
      <c r="L48" s="17">
        <v>0</v>
      </c>
      <c r="M48" s="16">
        <f>Rekapitulácia!G4*G48*H48</f>
        <v>0</v>
      </c>
      <c r="N48" s="16">
        <f>Rekapitulácia!H4*G48*I48</f>
        <v>0</v>
      </c>
    </row>
    <row r="49" spans="3:14">
      <c r="C49" s="18">
        <v>721</v>
      </c>
      <c r="D49" s="8"/>
      <c r="E49" s="1" t="s">
        <v>91</v>
      </c>
      <c r="G49" s="15"/>
      <c r="H49" s="16"/>
      <c r="I49" s="16"/>
      <c r="J49" s="16"/>
      <c r="K49" s="17"/>
      <c r="L49" s="17"/>
      <c r="M49" s="16"/>
      <c r="N49" s="16"/>
    </row>
    <row r="50" spans="3:14">
      <c r="C50" s="8" t="s">
        <v>92</v>
      </c>
      <c r="D50" s="8">
        <v>721173204</v>
      </c>
      <c r="E50" t="s">
        <v>93</v>
      </c>
      <c r="F50" t="s">
        <v>61</v>
      </c>
      <c r="G50" s="15">
        <v>1.4</v>
      </c>
      <c r="H50" s="19"/>
      <c r="I50" s="19"/>
      <c r="J50" s="16">
        <f t="shared" ref="J50:J55" si="2">ROUND(G50*(H50+I50),2)</f>
        <v>0</v>
      </c>
      <c r="K50" s="17">
        <v>1.09E-3</v>
      </c>
      <c r="L50" s="17">
        <v>0</v>
      </c>
      <c r="M50" s="16">
        <f>Rekapitulácia!G4*G50*H50</f>
        <v>0</v>
      </c>
      <c r="N50" s="16">
        <f>Rekapitulácia!H4*G50*I50</f>
        <v>0</v>
      </c>
    </row>
    <row r="51" spans="3:14">
      <c r="C51" s="8" t="s">
        <v>92</v>
      </c>
      <c r="D51" s="8">
        <v>721173205</v>
      </c>
      <c r="E51" t="s">
        <v>94</v>
      </c>
      <c r="F51" t="s">
        <v>61</v>
      </c>
      <c r="G51" s="15">
        <v>3.3</v>
      </c>
      <c r="H51" s="19"/>
      <c r="I51" s="19"/>
      <c r="J51" s="16">
        <f t="shared" si="2"/>
        <v>0</v>
      </c>
      <c r="K51" s="17">
        <v>1.08E-3</v>
      </c>
      <c r="L51" s="17">
        <v>0</v>
      </c>
      <c r="M51" s="16">
        <f>Rekapitulácia!G4*G51*H51</f>
        <v>0</v>
      </c>
      <c r="N51" s="16">
        <f>Rekapitulácia!H4*G51*I51</f>
        <v>0</v>
      </c>
    </row>
    <row r="52" spans="3:14">
      <c r="C52" s="8" t="s">
        <v>92</v>
      </c>
      <c r="D52" s="8">
        <v>721212303</v>
      </c>
      <c r="E52" t="s">
        <v>95</v>
      </c>
      <c r="F52" t="s">
        <v>39</v>
      </c>
      <c r="G52" s="15">
        <v>1</v>
      </c>
      <c r="H52" s="19"/>
      <c r="I52" s="19"/>
      <c r="J52" s="16">
        <f t="shared" si="2"/>
        <v>0</v>
      </c>
      <c r="K52" s="17">
        <v>1.857E-2</v>
      </c>
      <c r="L52" s="17">
        <v>0</v>
      </c>
      <c r="M52" s="16">
        <f>Rekapitulácia!G4*G52*H52</f>
        <v>0</v>
      </c>
      <c r="N52" s="16">
        <f>Rekapitulácia!H4*G52*I52</f>
        <v>0</v>
      </c>
    </row>
    <row r="53" spans="3:14">
      <c r="C53" s="8" t="s">
        <v>92</v>
      </c>
      <c r="D53" s="8">
        <v>721171109</v>
      </c>
      <c r="E53" t="s">
        <v>96</v>
      </c>
      <c r="F53" t="s">
        <v>61</v>
      </c>
      <c r="G53" s="15">
        <v>1</v>
      </c>
      <c r="H53" s="19"/>
      <c r="I53" s="19"/>
      <c r="J53" s="16">
        <f t="shared" si="2"/>
        <v>0</v>
      </c>
      <c r="K53" s="17">
        <v>2.129E-2</v>
      </c>
      <c r="L53" s="17">
        <v>0</v>
      </c>
      <c r="M53" s="16">
        <f>Rekapitulácia!G4*G53*H53</f>
        <v>0</v>
      </c>
      <c r="N53" s="16">
        <f>Rekapitulácia!H4*G53*I53</f>
        <v>0</v>
      </c>
    </row>
    <row r="54" spans="3:14">
      <c r="C54" s="8" t="s">
        <v>92</v>
      </c>
      <c r="D54" s="8">
        <v>721212303</v>
      </c>
      <c r="E54" t="s">
        <v>95</v>
      </c>
      <c r="F54" t="s">
        <v>39</v>
      </c>
      <c r="G54" s="15">
        <v>1</v>
      </c>
      <c r="H54" s="19"/>
      <c r="I54" s="19"/>
      <c r="J54" s="16">
        <f t="shared" si="2"/>
        <v>0</v>
      </c>
      <c r="K54" s="17">
        <v>1.857E-2</v>
      </c>
      <c r="L54" s="17">
        <v>0</v>
      </c>
      <c r="M54" s="16">
        <f>Rekapitulácia!G4*G54*H54</f>
        <v>0</v>
      </c>
      <c r="N54" s="16">
        <f>Rekapitulácia!H4*G54*I54</f>
        <v>0</v>
      </c>
    </row>
    <row r="55" spans="3:14">
      <c r="C55" s="8" t="s">
        <v>53</v>
      </c>
      <c r="D55" s="8">
        <v>553478000</v>
      </c>
      <c r="E55" t="s">
        <v>97</v>
      </c>
      <c r="F55" t="s">
        <v>39</v>
      </c>
      <c r="G55" s="15">
        <v>1</v>
      </c>
      <c r="H55" s="19"/>
      <c r="I55" s="19"/>
      <c r="J55" s="16">
        <f t="shared" si="2"/>
        <v>0</v>
      </c>
      <c r="K55" s="17">
        <v>2.8999999999999998E-3</v>
      </c>
      <c r="L55" s="17">
        <v>0</v>
      </c>
      <c r="M55" s="16">
        <f>Rekapitulácia!G4*G55*H55</f>
        <v>0</v>
      </c>
      <c r="N55" s="16">
        <f>Rekapitulácia!H4*G55*I55</f>
        <v>0</v>
      </c>
    </row>
    <row r="56" spans="3:14">
      <c r="C56" s="18">
        <v>722</v>
      </c>
      <c r="D56" s="8"/>
      <c r="E56" s="1" t="s">
        <v>98</v>
      </c>
      <c r="G56" s="15"/>
      <c r="H56" s="16"/>
      <c r="I56" s="16"/>
      <c r="J56" s="16"/>
      <c r="K56" s="17"/>
      <c r="L56" s="17"/>
      <c r="M56" s="16"/>
      <c r="N56" s="16"/>
    </row>
    <row r="57" spans="3:14">
      <c r="C57" s="8" t="s">
        <v>99</v>
      </c>
      <c r="D57" s="8">
        <v>722172502</v>
      </c>
      <c r="E57" t="s">
        <v>100</v>
      </c>
      <c r="F57" t="s">
        <v>42</v>
      </c>
      <c r="G57" s="15">
        <v>8.1</v>
      </c>
      <c r="H57" s="19"/>
      <c r="I57" s="19"/>
      <c r="J57" s="16">
        <f>ROUND(G57*(H57+I57),2)</f>
        <v>0</v>
      </c>
      <c r="K57" s="17">
        <v>2.7999999999999998E-4</v>
      </c>
      <c r="L57" s="17">
        <v>0</v>
      </c>
      <c r="M57" s="16">
        <f>Rekapitulácia!G4*G57*H57</f>
        <v>0</v>
      </c>
      <c r="N57" s="16">
        <f>Rekapitulácia!H4*G57*I57</f>
        <v>0</v>
      </c>
    </row>
    <row r="58" spans="3:14">
      <c r="C58" s="18">
        <v>725</v>
      </c>
      <c r="D58" s="8"/>
      <c r="E58" s="1" t="s">
        <v>101</v>
      </c>
      <c r="G58" s="15"/>
      <c r="H58" s="16"/>
      <c r="I58" s="16"/>
      <c r="J58" s="16"/>
      <c r="K58" s="17"/>
      <c r="L58" s="17"/>
      <c r="M58" s="16"/>
      <c r="N58" s="16"/>
    </row>
    <row r="59" spans="3:14">
      <c r="C59" s="8" t="s">
        <v>102</v>
      </c>
      <c r="D59" s="8">
        <v>725119305</v>
      </c>
      <c r="E59" t="s">
        <v>103</v>
      </c>
      <c r="F59" t="s">
        <v>104</v>
      </c>
      <c r="G59" s="15">
        <v>1</v>
      </c>
      <c r="H59" s="19"/>
      <c r="I59" s="19"/>
      <c r="J59" s="16">
        <f t="shared" ref="J59:J82" si="3">ROUND(G59*(H59+I59),2)</f>
        <v>0</v>
      </c>
      <c r="K59" s="17">
        <v>2.0400000000000001E-3</v>
      </c>
      <c r="L59" s="17">
        <v>0</v>
      </c>
      <c r="M59" s="16">
        <f>Rekapitulácia!G4*G59*H59</f>
        <v>0</v>
      </c>
      <c r="N59" s="16">
        <f>Rekapitulácia!H4*G59*I59</f>
        <v>0</v>
      </c>
    </row>
    <row r="60" spans="3:14">
      <c r="C60" s="8" t="s">
        <v>102</v>
      </c>
      <c r="D60" s="8">
        <v>725119306</v>
      </c>
      <c r="E60" t="s">
        <v>105</v>
      </c>
      <c r="F60" t="s">
        <v>42</v>
      </c>
      <c r="G60" s="15">
        <v>1</v>
      </c>
      <c r="H60" s="19"/>
      <c r="I60" s="19"/>
      <c r="J60" s="16">
        <f t="shared" si="3"/>
        <v>0</v>
      </c>
      <c r="K60" s="17">
        <v>0</v>
      </c>
      <c r="L60" s="17">
        <v>0</v>
      </c>
      <c r="M60" s="16">
        <f>Rekapitulácia!G4*G60*H60</f>
        <v>0</v>
      </c>
      <c r="N60" s="16">
        <f>Rekapitulácia!H4*G60*I60</f>
        <v>0</v>
      </c>
    </row>
    <row r="61" spans="3:14">
      <c r="C61" s="8" t="s">
        <v>102</v>
      </c>
      <c r="D61" s="8">
        <v>725112362</v>
      </c>
      <c r="E61" t="s">
        <v>106</v>
      </c>
      <c r="F61" t="s">
        <v>104</v>
      </c>
      <c r="G61" s="15">
        <v>1</v>
      </c>
      <c r="H61" s="19"/>
      <c r="I61" s="19"/>
      <c r="J61" s="16">
        <f t="shared" si="3"/>
        <v>0</v>
      </c>
      <c r="K61" s="17">
        <v>2.5569999999999999E-2</v>
      </c>
      <c r="L61" s="17">
        <v>0</v>
      </c>
      <c r="M61" s="16">
        <f>Rekapitulácia!G4*G61*H61</f>
        <v>0</v>
      </c>
      <c r="N61" s="16">
        <f>Rekapitulácia!H4*G61*I61</f>
        <v>0</v>
      </c>
    </row>
    <row r="62" spans="3:14">
      <c r="C62" s="8" t="s">
        <v>102</v>
      </c>
      <c r="D62" s="8">
        <v>725219201</v>
      </c>
      <c r="E62" t="s">
        <v>107</v>
      </c>
      <c r="F62" t="s">
        <v>104</v>
      </c>
      <c r="G62" s="15">
        <v>1</v>
      </c>
      <c r="H62" s="19"/>
      <c r="I62" s="19"/>
      <c r="J62" s="16">
        <f t="shared" si="3"/>
        <v>0</v>
      </c>
      <c r="K62" s="17">
        <v>2.2599999999999999E-3</v>
      </c>
      <c r="L62" s="17">
        <v>0</v>
      </c>
      <c r="M62" s="16">
        <f>Rekapitulácia!G4*G62*H62</f>
        <v>0</v>
      </c>
      <c r="N62" s="16">
        <f>Rekapitulácia!H4*G62*I62</f>
        <v>0</v>
      </c>
    </row>
    <row r="63" spans="3:14">
      <c r="C63" s="8" t="s">
        <v>102</v>
      </c>
      <c r="D63" s="8">
        <v>725829601</v>
      </c>
      <c r="E63" t="s">
        <v>108</v>
      </c>
      <c r="F63" t="s">
        <v>50</v>
      </c>
      <c r="G63" s="15">
        <v>1</v>
      </c>
      <c r="H63" s="19"/>
      <c r="I63" s="19"/>
      <c r="J63" s="16">
        <f t="shared" si="3"/>
        <v>0</v>
      </c>
      <c r="K63" s="17">
        <v>1E-4</v>
      </c>
      <c r="L63" s="17">
        <v>0</v>
      </c>
      <c r="M63" s="16">
        <f>Rekapitulácia!G4*G63*H63</f>
        <v>0</v>
      </c>
      <c r="N63" s="16">
        <f>Rekapitulácia!H4*G63*I63</f>
        <v>0</v>
      </c>
    </row>
    <row r="64" spans="3:14">
      <c r="C64" s="8" t="s">
        <v>102</v>
      </c>
      <c r="D64" s="8">
        <v>725819202</v>
      </c>
      <c r="E64" t="s">
        <v>109</v>
      </c>
      <c r="F64" t="s">
        <v>104</v>
      </c>
      <c r="G64" s="15">
        <v>5</v>
      </c>
      <c r="H64" s="19"/>
      <c r="I64" s="19"/>
      <c r="J64" s="16">
        <f t="shared" si="3"/>
        <v>0</v>
      </c>
      <c r="K64" s="17">
        <v>1.2E-4</v>
      </c>
      <c r="L64" s="17">
        <v>0</v>
      </c>
      <c r="M64" s="16">
        <f>Rekapitulácia!G4*G64*H64</f>
        <v>0</v>
      </c>
      <c r="N64" s="16">
        <f>Rekapitulácia!H4*G64*I64</f>
        <v>0</v>
      </c>
    </row>
    <row r="65" spans="3:14">
      <c r="C65" s="8" t="s">
        <v>102</v>
      </c>
      <c r="D65" s="8">
        <v>725840202</v>
      </c>
      <c r="E65" t="s">
        <v>110</v>
      </c>
      <c r="F65" t="s">
        <v>104</v>
      </c>
      <c r="G65" s="15">
        <v>1</v>
      </c>
      <c r="H65" s="19"/>
      <c r="I65" s="19"/>
      <c r="J65" s="16">
        <f t="shared" si="3"/>
        <v>0</v>
      </c>
      <c r="K65" s="17">
        <v>2.7200000000000002E-3</v>
      </c>
      <c r="L65" s="17">
        <v>0</v>
      </c>
      <c r="M65" s="16">
        <f>Rekapitulácia!G4*G65*H65</f>
        <v>0</v>
      </c>
      <c r="N65" s="16">
        <f>Rekapitulácia!H4*G65*I65</f>
        <v>0</v>
      </c>
    </row>
    <row r="66" spans="3:14">
      <c r="C66" s="8" t="s">
        <v>102</v>
      </c>
      <c r="D66" s="8">
        <v>725869214</v>
      </c>
      <c r="E66" t="s">
        <v>111</v>
      </c>
      <c r="F66" t="s">
        <v>39</v>
      </c>
      <c r="G66" s="15">
        <v>1</v>
      </c>
      <c r="H66" s="19"/>
      <c r="I66" s="19"/>
      <c r="J66" s="16">
        <f t="shared" si="3"/>
        <v>0</v>
      </c>
      <c r="K66" s="17">
        <v>3.2000000000000003E-4</v>
      </c>
      <c r="L66" s="17">
        <v>0</v>
      </c>
      <c r="M66" s="16">
        <f>Rekapitulácia!G4*G66*H66</f>
        <v>0</v>
      </c>
      <c r="N66" s="16">
        <f>Rekapitulácia!H4*G66*I66</f>
        <v>0</v>
      </c>
    </row>
    <row r="67" spans="3:14">
      <c r="C67" s="8" t="s">
        <v>102</v>
      </c>
      <c r="D67" s="8">
        <v>998725202</v>
      </c>
      <c r="E67" t="s">
        <v>112</v>
      </c>
      <c r="F67" t="s">
        <v>113</v>
      </c>
      <c r="G67" s="15">
        <v>1449.1590000000001</v>
      </c>
      <c r="H67" s="19"/>
      <c r="I67" s="19"/>
      <c r="J67" s="16">
        <f t="shared" si="3"/>
        <v>0</v>
      </c>
      <c r="K67" s="17">
        <v>0</v>
      </c>
      <c r="L67" s="17">
        <v>0</v>
      </c>
      <c r="M67" s="16">
        <f>Rekapitulácia!G4*G67*H67</f>
        <v>0</v>
      </c>
      <c r="N67" s="16">
        <f>Rekapitulácia!H4*G67*I67</f>
        <v>0</v>
      </c>
    </row>
    <row r="68" spans="3:14">
      <c r="C68" s="8" t="s">
        <v>102</v>
      </c>
      <c r="D68" s="8">
        <v>725229102</v>
      </c>
      <c r="E68" t="s">
        <v>114</v>
      </c>
      <c r="F68" t="s">
        <v>104</v>
      </c>
      <c r="G68" s="15">
        <v>3</v>
      </c>
      <c r="H68" s="19"/>
      <c r="I68" s="19"/>
      <c r="J68" s="16">
        <f t="shared" si="3"/>
        <v>0</v>
      </c>
      <c r="K68" s="17">
        <v>1.1000000000000001E-3</v>
      </c>
      <c r="L68" s="17">
        <v>0</v>
      </c>
      <c r="M68" s="16">
        <f>Rekapitulácia!G4*G68*H68</f>
        <v>0</v>
      </c>
      <c r="N68" s="16">
        <f>Rekapitulácia!H4*G68*I68</f>
        <v>0</v>
      </c>
    </row>
    <row r="69" spans="3:14">
      <c r="C69" s="8" t="s">
        <v>102</v>
      </c>
      <c r="D69" s="8">
        <v>725249102</v>
      </c>
      <c r="E69" t="s">
        <v>115</v>
      </c>
      <c r="F69" t="s">
        <v>116</v>
      </c>
      <c r="G69" s="15">
        <v>2</v>
      </c>
      <c r="H69" s="19"/>
      <c r="I69" s="19"/>
      <c r="J69" s="16">
        <f t="shared" si="3"/>
        <v>0</v>
      </c>
      <c r="K69" s="17">
        <v>7.6000000000000004E-4</v>
      </c>
      <c r="L69" s="17">
        <v>0</v>
      </c>
      <c r="M69" s="16">
        <f>Rekapitulácia!G4*G69*H69</f>
        <v>0</v>
      </c>
      <c r="N69" s="16">
        <f>Rekapitulácia!H4*G69*I69</f>
        <v>0</v>
      </c>
    </row>
    <row r="70" spans="3:14">
      <c r="C70" s="8" t="s">
        <v>102</v>
      </c>
      <c r="D70" s="8">
        <v>725819202</v>
      </c>
      <c r="E70" t="s">
        <v>117</v>
      </c>
      <c r="F70" t="s">
        <v>104</v>
      </c>
      <c r="G70" s="15">
        <v>2</v>
      </c>
      <c r="H70" s="19"/>
      <c r="I70" s="19"/>
      <c r="J70" s="16">
        <f t="shared" si="3"/>
        <v>0</v>
      </c>
      <c r="K70" s="17">
        <v>1.2E-4</v>
      </c>
      <c r="L70" s="17">
        <v>0</v>
      </c>
      <c r="M70" s="16">
        <f>Rekapitulácia!G4*G70*H70</f>
        <v>0</v>
      </c>
      <c r="N70" s="16">
        <f>Rekapitulácia!H4*G70*I70</f>
        <v>0</v>
      </c>
    </row>
    <row r="71" spans="3:14">
      <c r="C71" s="8" t="s">
        <v>102</v>
      </c>
      <c r="D71" s="8">
        <v>725849205</v>
      </c>
      <c r="E71" t="s">
        <v>118</v>
      </c>
      <c r="F71" t="s">
        <v>39</v>
      </c>
      <c r="G71" s="15">
        <v>1</v>
      </c>
      <c r="H71" s="19"/>
      <c r="I71" s="19"/>
      <c r="J71" s="16">
        <f t="shared" si="3"/>
        <v>0</v>
      </c>
      <c r="K71" s="17">
        <v>2.0000000000000002E-5</v>
      </c>
      <c r="L71" s="17">
        <v>0</v>
      </c>
      <c r="M71" s="16">
        <f>Rekapitulácia!G4*G71*H71</f>
        <v>0</v>
      </c>
      <c r="N71" s="16">
        <f>Rekapitulácia!H4*G71*I71</f>
        <v>0</v>
      </c>
    </row>
    <row r="72" spans="3:14">
      <c r="C72" s="8" t="s">
        <v>102</v>
      </c>
      <c r="D72" s="8">
        <v>725869214</v>
      </c>
      <c r="E72" t="s">
        <v>119</v>
      </c>
      <c r="F72" t="s">
        <v>39</v>
      </c>
      <c r="G72" s="15">
        <v>1</v>
      </c>
      <c r="H72" s="19"/>
      <c r="I72" s="19"/>
      <c r="J72" s="16">
        <f t="shared" si="3"/>
        <v>0</v>
      </c>
      <c r="K72" s="17">
        <v>3.2000000000000003E-4</v>
      </c>
      <c r="L72" s="17">
        <v>0</v>
      </c>
      <c r="M72" s="16">
        <f>Rekapitulácia!G4*G72*H72</f>
        <v>0</v>
      </c>
      <c r="N72" s="16">
        <f>Rekapitulácia!H4*G72*I72</f>
        <v>0</v>
      </c>
    </row>
    <row r="73" spans="3:14">
      <c r="C73" s="8" t="s">
        <v>120</v>
      </c>
      <c r="D73" s="8">
        <v>642013877</v>
      </c>
      <c r="E73" t="s">
        <v>121</v>
      </c>
      <c r="F73" t="s">
        <v>50</v>
      </c>
      <c r="G73" s="15">
        <v>1</v>
      </c>
      <c r="H73" s="19"/>
      <c r="I73" s="19"/>
      <c r="J73" s="16">
        <f t="shared" si="3"/>
        <v>0</v>
      </c>
      <c r="K73" s="17">
        <v>8.9999999999999993E-3</v>
      </c>
      <c r="L73" s="17">
        <v>0</v>
      </c>
      <c r="M73" s="16">
        <f>Rekapitulácia!G4*G73*H73</f>
        <v>0</v>
      </c>
      <c r="N73" s="16">
        <f>Rekapitulácia!H4*G73*I73</f>
        <v>0</v>
      </c>
    </row>
    <row r="74" spans="3:14">
      <c r="C74" s="8" t="s">
        <v>53</v>
      </c>
      <c r="D74" s="8">
        <v>551442860</v>
      </c>
      <c r="E74" t="s">
        <v>122</v>
      </c>
      <c r="F74" t="s">
        <v>39</v>
      </c>
      <c r="G74" s="15">
        <v>1</v>
      </c>
      <c r="H74" s="19"/>
      <c r="I74" s="19"/>
      <c r="J74" s="16">
        <f t="shared" si="3"/>
        <v>0</v>
      </c>
      <c r="K74" s="17">
        <v>2.5799999999999998E-3</v>
      </c>
      <c r="L74" s="17">
        <v>0</v>
      </c>
      <c r="M74" s="16">
        <f>Rekapitulácia!G4*G74*H74</f>
        <v>0</v>
      </c>
      <c r="N74" s="16">
        <f>Rekapitulácia!H4*G74*I74</f>
        <v>0</v>
      </c>
    </row>
    <row r="75" spans="3:14">
      <c r="C75" s="8" t="s">
        <v>120</v>
      </c>
      <c r="D75" s="8">
        <v>642300240</v>
      </c>
      <c r="E75" t="s">
        <v>123</v>
      </c>
      <c r="F75" t="s">
        <v>116</v>
      </c>
      <c r="G75" s="15">
        <v>1</v>
      </c>
      <c r="H75" s="19"/>
      <c r="I75" s="19"/>
      <c r="J75" s="16">
        <f t="shared" si="3"/>
        <v>0</v>
      </c>
      <c r="K75" s="17">
        <v>1.2E-2</v>
      </c>
      <c r="L75" s="17">
        <v>0</v>
      </c>
      <c r="M75" s="16">
        <f>Rekapitulácia!G4*G75*H75</f>
        <v>0</v>
      </c>
      <c r="N75" s="16">
        <f>Rekapitulácia!H4*G75*I75</f>
        <v>0</v>
      </c>
    </row>
    <row r="76" spans="3:14">
      <c r="C76" s="8" t="s">
        <v>51</v>
      </c>
      <c r="D76" s="8">
        <v>766827213</v>
      </c>
      <c r="E76" t="s">
        <v>124</v>
      </c>
      <c r="F76" t="s">
        <v>116</v>
      </c>
      <c r="G76" s="15">
        <v>1</v>
      </c>
      <c r="H76" s="19"/>
      <c r="I76" s="19"/>
      <c r="J76" s="16">
        <f t="shared" si="3"/>
        <v>0</v>
      </c>
      <c r="K76" s="17">
        <v>0</v>
      </c>
      <c r="L76" s="17">
        <v>0</v>
      </c>
      <c r="M76" s="16">
        <f>Rekapitulácia!G4*G76*H76</f>
        <v>0</v>
      </c>
      <c r="N76" s="16">
        <f>Rekapitulácia!H4*G76*I76</f>
        <v>0</v>
      </c>
    </row>
    <row r="77" spans="3:14">
      <c r="C77" s="8" t="s">
        <v>53</v>
      </c>
      <c r="D77" s="8">
        <v>551104460</v>
      </c>
      <c r="E77" t="s">
        <v>125</v>
      </c>
      <c r="F77" t="s">
        <v>39</v>
      </c>
      <c r="G77" s="15">
        <v>5</v>
      </c>
      <c r="H77" s="19"/>
      <c r="I77" s="19"/>
      <c r="J77" s="16">
        <f t="shared" si="3"/>
        <v>0</v>
      </c>
      <c r="K77" s="17">
        <v>4.8999999999999998E-4</v>
      </c>
      <c r="L77" s="17">
        <v>0</v>
      </c>
      <c r="M77" s="16">
        <f>Rekapitulácia!G4*G77*H77</f>
        <v>0</v>
      </c>
      <c r="N77" s="16">
        <f>Rekapitulácia!H4*G77*I77</f>
        <v>0</v>
      </c>
    </row>
    <row r="78" spans="3:14">
      <c r="C78" s="8" t="s">
        <v>53</v>
      </c>
      <c r="D78" s="8">
        <v>551110100</v>
      </c>
      <c r="E78" t="s">
        <v>126</v>
      </c>
      <c r="F78" t="s">
        <v>39</v>
      </c>
      <c r="G78" s="15">
        <v>2</v>
      </c>
      <c r="H78" s="19"/>
      <c r="I78" s="19"/>
      <c r="J78" s="16">
        <f t="shared" si="3"/>
        <v>0</v>
      </c>
      <c r="K78" s="17">
        <v>0</v>
      </c>
      <c r="L78" s="17">
        <v>0</v>
      </c>
      <c r="M78" s="16">
        <f>Rekapitulácia!G4*G78*H78</f>
        <v>0</v>
      </c>
      <c r="N78" s="16">
        <f>Rekapitulácia!H4*G78*I78</f>
        <v>0</v>
      </c>
    </row>
    <row r="79" spans="3:14">
      <c r="C79" s="8" t="s">
        <v>53</v>
      </c>
      <c r="D79" s="8">
        <v>551436070</v>
      </c>
      <c r="E79" t="s">
        <v>127</v>
      </c>
      <c r="F79" t="s">
        <v>116</v>
      </c>
      <c r="G79" s="15">
        <v>1</v>
      </c>
      <c r="H79" s="19"/>
      <c r="I79" s="19"/>
      <c r="J79" s="16">
        <f t="shared" si="3"/>
        <v>0</v>
      </c>
      <c r="K79" s="17">
        <v>1.16E-3</v>
      </c>
      <c r="L79" s="17">
        <v>0</v>
      </c>
      <c r="M79" s="16">
        <f>Rekapitulácia!G4*G79*H79</f>
        <v>0</v>
      </c>
      <c r="N79" s="16">
        <f>Rekapitulácia!H4*G79*I79</f>
        <v>0</v>
      </c>
    </row>
    <row r="80" spans="3:14">
      <c r="C80" s="8" t="s">
        <v>53</v>
      </c>
      <c r="D80" s="8">
        <v>5514678990</v>
      </c>
      <c r="E80" t="s">
        <v>128</v>
      </c>
      <c r="F80" t="s">
        <v>50</v>
      </c>
      <c r="G80" s="15">
        <v>1</v>
      </c>
      <c r="H80" s="19"/>
      <c r="I80" s="19"/>
      <c r="J80" s="16">
        <f t="shared" si="3"/>
        <v>0</v>
      </c>
      <c r="K80" s="17">
        <v>2E-3</v>
      </c>
      <c r="L80" s="17">
        <v>0</v>
      </c>
      <c r="M80" s="16">
        <f>Rekapitulácia!G4*G80*H80</f>
        <v>0</v>
      </c>
      <c r="N80" s="16">
        <f>Rekapitulácia!H4*G80*I80</f>
        <v>0</v>
      </c>
    </row>
    <row r="81" spans="3:14">
      <c r="C81" s="8" t="s">
        <v>53</v>
      </c>
      <c r="D81" s="8">
        <v>5514678990</v>
      </c>
      <c r="E81" t="s">
        <v>129</v>
      </c>
      <c r="F81" t="s">
        <v>50</v>
      </c>
      <c r="G81" s="15">
        <v>1</v>
      </c>
      <c r="H81" s="19"/>
      <c r="I81" s="19"/>
      <c r="J81" s="16">
        <f t="shared" si="3"/>
        <v>0</v>
      </c>
      <c r="K81" s="17">
        <v>2E-3</v>
      </c>
      <c r="L81" s="17">
        <v>0</v>
      </c>
      <c r="M81" s="16">
        <f>Rekapitulácia!G4*G81*H81</f>
        <v>0</v>
      </c>
      <c r="N81" s="16">
        <f>Rekapitulácia!H4*G81*I81</f>
        <v>0</v>
      </c>
    </row>
    <row r="82" spans="3:14">
      <c r="C82" s="8" t="s">
        <v>53</v>
      </c>
      <c r="D82" s="8">
        <v>551454200</v>
      </c>
      <c r="E82" t="s">
        <v>130</v>
      </c>
      <c r="F82" t="s">
        <v>39</v>
      </c>
      <c r="G82" s="15">
        <v>1</v>
      </c>
      <c r="H82" s="19"/>
      <c r="I82" s="19"/>
      <c r="J82" s="16">
        <f t="shared" si="3"/>
        <v>0</v>
      </c>
      <c r="K82" s="17">
        <v>3.2499999999999999E-3</v>
      </c>
      <c r="L82" s="17">
        <v>0</v>
      </c>
      <c r="M82" s="16">
        <f>Rekapitulácia!G4*G82*H82</f>
        <v>0</v>
      </c>
      <c r="N82" s="16">
        <f>Rekapitulácia!H4*G82*I82</f>
        <v>0</v>
      </c>
    </row>
    <row r="83" spans="3:14">
      <c r="C83" s="18">
        <v>766</v>
      </c>
      <c r="D83" s="8"/>
      <c r="E83" s="1" t="s">
        <v>131</v>
      </c>
      <c r="G83" s="15"/>
      <c r="H83" s="16"/>
      <c r="I83" s="16"/>
      <c r="J83" s="16"/>
      <c r="K83" s="17"/>
      <c r="L83" s="17"/>
      <c r="M83" s="16"/>
      <c r="N83" s="16"/>
    </row>
    <row r="84" spans="3:14">
      <c r="C84" s="8" t="s">
        <v>132</v>
      </c>
      <c r="D84" s="8">
        <v>998766201</v>
      </c>
      <c r="E84" t="s">
        <v>133</v>
      </c>
      <c r="F84" t="s">
        <v>113</v>
      </c>
      <c r="G84" s="15">
        <v>745.82799999999997</v>
      </c>
      <c r="H84" s="19"/>
      <c r="I84" s="19"/>
      <c r="J84" s="16">
        <f>ROUND(G84*(H84+I84),2)</f>
        <v>0</v>
      </c>
      <c r="K84" s="17">
        <v>0</v>
      </c>
      <c r="L84" s="17">
        <v>0</v>
      </c>
      <c r="M84" s="16">
        <f>Rekapitulácia!G4*G84*H84</f>
        <v>0</v>
      </c>
      <c r="N84" s="16">
        <f>Rekapitulácia!H4*G84*I84</f>
        <v>0</v>
      </c>
    </row>
    <row r="85" spans="3:14">
      <c r="C85" s="8" t="s">
        <v>132</v>
      </c>
      <c r="D85" s="8">
        <v>766661522</v>
      </c>
      <c r="E85" t="s">
        <v>134</v>
      </c>
      <c r="F85" t="s">
        <v>39</v>
      </c>
      <c r="G85" s="15">
        <v>1</v>
      </c>
      <c r="H85" s="19"/>
      <c r="I85" s="19"/>
      <c r="J85" s="16">
        <f>ROUND(G85*(H85+I85),2)</f>
        <v>0</v>
      </c>
      <c r="K85" s="17">
        <v>0</v>
      </c>
      <c r="L85" s="17">
        <v>0</v>
      </c>
      <c r="M85" s="16">
        <f>Rekapitulácia!G4*G85*H85</f>
        <v>0</v>
      </c>
      <c r="N85" s="16">
        <f>Rekapitulácia!H4*G85*I85</f>
        <v>0</v>
      </c>
    </row>
    <row r="86" spans="3:14">
      <c r="C86" s="8" t="s">
        <v>120</v>
      </c>
      <c r="D86" s="8">
        <v>611602010</v>
      </c>
      <c r="E86" t="s">
        <v>135</v>
      </c>
      <c r="F86" t="s">
        <v>39</v>
      </c>
      <c r="G86" s="15">
        <v>1</v>
      </c>
      <c r="H86" s="19"/>
      <c r="I86" s="19"/>
      <c r="J86" s="16">
        <f>ROUND(G86*(H86+I86),2)</f>
        <v>0</v>
      </c>
      <c r="K86" s="17">
        <v>0</v>
      </c>
      <c r="L86" s="17">
        <v>0</v>
      </c>
      <c r="M86" s="16">
        <f>Rekapitulácia!G4*G86*H86</f>
        <v>0</v>
      </c>
      <c r="N86" s="16">
        <f>Rekapitulácia!H4*G86*I86</f>
        <v>0</v>
      </c>
    </row>
    <row r="87" spans="3:14">
      <c r="C87" s="8" t="s">
        <v>136</v>
      </c>
      <c r="D87" s="8">
        <v>595912530</v>
      </c>
      <c r="E87" t="s">
        <v>137</v>
      </c>
      <c r="F87" t="s">
        <v>28</v>
      </c>
      <c r="G87" s="14">
        <v>9.06</v>
      </c>
      <c r="H87" s="20"/>
      <c r="I87" s="20"/>
      <c r="J87">
        <f>ROUND(G87*(H87+I87),2)</f>
        <v>0</v>
      </c>
      <c r="K87">
        <v>1.35E-2</v>
      </c>
      <c r="L87">
        <v>0</v>
      </c>
      <c r="M87">
        <f>Rekapitulácia!G4*G87*H87</f>
        <v>0</v>
      </c>
      <c r="N87">
        <f>Rekapitulácia!H4*G87*I87</f>
        <v>0</v>
      </c>
    </row>
    <row r="88" spans="3:14">
      <c r="C88" s="8" t="s">
        <v>120</v>
      </c>
      <c r="D88" s="8">
        <v>611617210</v>
      </c>
      <c r="E88" t="s">
        <v>138</v>
      </c>
      <c r="F88" t="s">
        <v>39</v>
      </c>
      <c r="G88" s="14">
        <v>1</v>
      </c>
      <c r="H88" s="20"/>
      <c r="I88" s="20"/>
      <c r="J88">
        <f>ROUND(G88*(H88+I88),2)</f>
        <v>0</v>
      </c>
      <c r="K88">
        <v>0</v>
      </c>
      <c r="L88">
        <v>0</v>
      </c>
      <c r="M88">
        <f>Rekapitulácia!G4*G88*H88</f>
        <v>0</v>
      </c>
      <c r="N88">
        <f>Rekapitulácia!H4*G88*I88</f>
        <v>0</v>
      </c>
    </row>
    <row r="89" spans="3:14">
      <c r="C89" s="18">
        <v>771</v>
      </c>
      <c r="D89" s="8"/>
      <c r="E89" s="1" t="s">
        <v>139</v>
      </c>
      <c r="G89" s="14"/>
    </row>
    <row r="90" spans="3:14">
      <c r="C90" s="8" t="s">
        <v>140</v>
      </c>
      <c r="D90" s="8">
        <v>771575109</v>
      </c>
      <c r="E90" t="s">
        <v>141</v>
      </c>
      <c r="F90" t="s">
        <v>28</v>
      </c>
      <c r="G90" s="14">
        <v>7.89</v>
      </c>
      <c r="H90" s="20"/>
      <c r="I90" s="20"/>
      <c r="J90">
        <f>ROUND(G90*(H90+I90),2)</f>
        <v>0</v>
      </c>
      <c r="K90">
        <v>4.9100000000000003E-3</v>
      </c>
      <c r="L90">
        <v>0</v>
      </c>
      <c r="M90">
        <f>Rekapitulácia!G4*G90*H90</f>
        <v>0</v>
      </c>
      <c r="N90">
        <f>Rekapitulácia!H4*G90*I90</f>
        <v>0</v>
      </c>
    </row>
    <row r="91" spans="3:14">
      <c r="C91" s="8" t="s">
        <v>140</v>
      </c>
      <c r="D91" s="8">
        <v>998771201</v>
      </c>
      <c r="E91" t="s">
        <v>142</v>
      </c>
      <c r="F91" t="s">
        <v>113</v>
      </c>
      <c r="G91" s="14">
        <v>188.52199999999999</v>
      </c>
      <c r="H91" s="20"/>
      <c r="I91" s="20"/>
      <c r="J91">
        <f>ROUND(G91*(H91+I91),2)</f>
        <v>0</v>
      </c>
      <c r="K91">
        <v>0</v>
      </c>
      <c r="L91">
        <v>0</v>
      </c>
      <c r="M91">
        <f>Rekapitulácia!G4*G91*H91</f>
        <v>0</v>
      </c>
      <c r="N91">
        <f>Rekapitulácia!H4*G91*I91</f>
        <v>0</v>
      </c>
    </row>
    <row r="92" spans="3:14">
      <c r="C92" s="8" t="s">
        <v>136</v>
      </c>
      <c r="D92" s="8">
        <v>597645710</v>
      </c>
      <c r="E92" t="s">
        <v>143</v>
      </c>
      <c r="F92" t="s">
        <v>35</v>
      </c>
      <c r="G92" s="14">
        <v>7.89</v>
      </c>
      <c r="H92" s="20"/>
      <c r="I92" s="20"/>
      <c r="J92">
        <f>ROUND(G92*(H92+I92),2)</f>
        <v>0</v>
      </c>
      <c r="K92">
        <v>2.4E-2</v>
      </c>
      <c r="L92">
        <v>0</v>
      </c>
      <c r="M92">
        <f>Rekapitulácia!G4*G92*H92</f>
        <v>0</v>
      </c>
      <c r="N92">
        <f>Rekapitulácia!H4*G92*I92</f>
        <v>0</v>
      </c>
    </row>
    <row r="93" spans="3:14">
      <c r="C93" s="8" t="s">
        <v>51</v>
      </c>
      <c r="D93" s="8">
        <v>771575113</v>
      </c>
      <c r="E93" t="s">
        <v>144</v>
      </c>
      <c r="F93" t="s">
        <v>28</v>
      </c>
      <c r="G93" s="14">
        <v>7.89</v>
      </c>
      <c r="H93" s="20"/>
      <c r="I93" s="20"/>
      <c r="J93">
        <f>ROUND(G93*(H93+I93),2)</f>
        <v>0</v>
      </c>
      <c r="K93">
        <v>0</v>
      </c>
      <c r="L93">
        <v>0</v>
      </c>
      <c r="M93">
        <f>Rekapitulácia!G4*G93*H93</f>
        <v>0</v>
      </c>
      <c r="N93">
        <f>Rekapitulácia!H4*G93*I93</f>
        <v>0</v>
      </c>
    </row>
    <row r="94" spans="3:14">
      <c r="C94" s="18">
        <v>781</v>
      </c>
      <c r="D94" s="8"/>
      <c r="E94" s="1" t="s">
        <v>145</v>
      </c>
      <c r="G94" s="14"/>
    </row>
    <row r="95" spans="3:14">
      <c r="C95" s="8" t="s">
        <v>146</v>
      </c>
      <c r="D95" s="8">
        <v>781445017</v>
      </c>
      <c r="E95" t="s">
        <v>147</v>
      </c>
      <c r="F95" t="s">
        <v>46</v>
      </c>
      <c r="G95" s="14">
        <v>27.7</v>
      </c>
      <c r="H95" s="20"/>
      <c r="I95" s="20"/>
      <c r="J95">
        <f>ROUND(G95*(H95+I95),2)</f>
        <v>0</v>
      </c>
      <c r="K95">
        <v>2.8800000000000002E-3</v>
      </c>
      <c r="L95">
        <v>0</v>
      </c>
      <c r="M95">
        <f>Rekapitulácia!G4*G95*H95</f>
        <v>0</v>
      </c>
      <c r="N95">
        <f>Rekapitulácia!H4*G95*I95</f>
        <v>0</v>
      </c>
    </row>
    <row r="96" spans="3:14">
      <c r="C96" s="8" t="s">
        <v>146</v>
      </c>
      <c r="D96" s="8">
        <v>781449704</v>
      </c>
      <c r="E96" t="s">
        <v>148</v>
      </c>
      <c r="F96" t="s">
        <v>35</v>
      </c>
      <c r="G96" s="14">
        <v>27.7</v>
      </c>
      <c r="H96" s="20"/>
      <c r="I96" s="20"/>
      <c r="J96">
        <f>ROUND(G96*(H96+I96),2)</f>
        <v>0</v>
      </c>
      <c r="K96">
        <v>9.3000000000000005E-4</v>
      </c>
      <c r="L96">
        <v>0</v>
      </c>
      <c r="M96">
        <f>Rekapitulácia!G4*G96*H96</f>
        <v>0</v>
      </c>
      <c r="N96">
        <f>Rekapitulácia!H4*G96*I96</f>
        <v>0</v>
      </c>
    </row>
    <row r="97" spans="1:26">
      <c r="C97" s="8" t="s">
        <v>146</v>
      </c>
      <c r="D97" s="8">
        <v>998781201</v>
      </c>
      <c r="E97" t="s">
        <v>149</v>
      </c>
      <c r="F97" t="s">
        <v>113</v>
      </c>
      <c r="G97" s="14">
        <v>769.74599999999998</v>
      </c>
      <c r="H97" s="20"/>
      <c r="I97" s="20"/>
      <c r="J97">
        <f>ROUND(G97*(H97+I97),2)</f>
        <v>0</v>
      </c>
      <c r="K97">
        <v>0</v>
      </c>
      <c r="L97">
        <v>0</v>
      </c>
      <c r="M97">
        <f>Rekapitulácia!G4*G97*H97</f>
        <v>0</v>
      </c>
      <c r="N97">
        <f>Rekapitulácia!H4*G97*I97</f>
        <v>0</v>
      </c>
    </row>
    <row r="98" spans="1:26">
      <c r="C98" s="8" t="s">
        <v>150</v>
      </c>
      <c r="D98" s="8">
        <v>781411905</v>
      </c>
      <c r="E98" t="s">
        <v>151</v>
      </c>
      <c r="F98" t="s">
        <v>39</v>
      </c>
      <c r="G98" s="14">
        <v>13</v>
      </c>
      <c r="H98" s="20"/>
      <c r="I98" s="20"/>
      <c r="J98">
        <f>ROUND(G98*(H98+I98),2)</f>
        <v>0</v>
      </c>
      <c r="K98">
        <v>3.2499999999999999E-3</v>
      </c>
      <c r="L98">
        <v>0</v>
      </c>
      <c r="M98">
        <f>Rekapitulácia!G4*G98*H98</f>
        <v>0</v>
      </c>
      <c r="N98">
        <f>Rekapitulácia!H4*G98*I98</f>
        <v>0</v>
      </c>
    </row>
    <row r="99" spans="1:26">
      <c r="C99" s="8" t="s">
        <v>136</v>
      </c>
      <c r="D99" s="8">
        <v>597658260</v>
      </c>
      <c r="E99" t="s">
        <v>152</v>
      </c>
      <c r="F99" t="s">
        <v>35</v>
      </c>
      <c r="G99" s="14">
        <v>27.7</v>
      </c>
      <c r="H99" s="26"/>
      <c r="I99" s="26"/>
      <c r="J99">
        <f>ROUND(G99*(H99+I99),2)</f>
        <v>0</v>
      </c>
      <c r="K99">
        <v>2.1000000000000001E-2</v>
      </c>
      <c r="L99">
        <v>0</v>
      </c>
      <c r="M99">
        <f>Rekapitulácia!G4*G99*H99</f>
        <v>0</v>
      </c>
      <c r="N99">
        <f>Rekapitulácia!H4*G99*I99</f>
        <v>0</v>
      </c>
    </row>
    <row r="100" spans="1:26">
      <c r="A100" s="30"/>
      <c r="B100" s="30"/>
      <c r="C100" s="31"/>
      <c r="D100" s="31"/>
      <c r="E100" s="30"/>
      <c r="F100" s="30"/>
      <c r="G100" s="32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>
      <c r="A101" s="27"/>
      <c r="B101" s="27"/>
      <c r="C101" s="28"/>
      <c r="D101" s="28"/>
      <c r="E101" s="27"/>
      <c r="F101" s="27"/>
      <c r="G101" s="29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>
      <c r="A102" s="21"/>
      <c r="B102" s="21"/>
      <c r="C102" s="22"/>
      <c r="D102" s="22"/>
      <c r="E102" s="21"/>
      <c r="F102" s="21"/>
      <c r="G102" s="23"/>
      <c r="H102" s="21" t="s">
        <v>153</v>
      </c>
      <c r="I102" s="21"/>
      <c r="J102" s="24">
        <f>SUM(J7:J99)</f>
        <v>0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>
      <c r="A103" s="21"/>
      <c r="B103" s="21"/>
      <c r="C103" s="22"/>
      <c r="D103" s="22"/>
      <c r="E103" s="21"/>
      <c r="F103" s="21"/>
      <c r="G103" s="23"/>
      <c r="H103" s="21" t="s">
        <v>10</v>
      </c>
      <c r="I103" s="25">
        <f>Rekapitulácia!G4</f>
        <v>0</v>
      </c>
      <c r="J103" s="24">
        <f>SUM(M7:M99)</f>
        <v>0</v>
      </c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>
      <c r="A104" s="21"/>
      <c r="B104" s="21"/>
      <c r="C104" s="22"/>
      <c r="D104" s="22"/>
      <c r="E104" s="21"/>
      <c r="F104" s="21"/>
      <c r="G104" s="23"/>
      <c r="H104" s="21" t="s">
        <v>11</v>
      </c>
      <c r="I104" s="25">
        <f>Rekapitulácia!H4</f>
        <v>0</v>
      </c>
      <c r="J104" s="24">
        <f>SUM(N7:N99)</f>
        <v>0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>
      <c r="A105" s="21"/>
      <c r="B105" s="21"/>
      <c r="C105" s="22"/>
      <c r="D105" s="22"/>
      <c r="E105" s="21"/>
      <c r="F105" s="21"/>
      <c r="G105" s="23"/>
      <c r="H105" s="21" t="s">
        <v>154</v>
      </c>
      <c r="I105" s="21"/>
      <c r="J105" s="24">
        <f>J102+J103+J104</f>
        <v>0</v>
      </c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>
      <c r="A106" s="21"/>
      <c r="B106" s="21"/>
      <c r="C106" s="22"/>
      <c r="D106" s="22"/>
      <c r="E106" s="21"/>
      <c r="F106" s="21"/>
      <c r="G106" s="23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>
      <c r="A107" s="21"/>
      <c r="B107" s="21"/>
      <c r="C107" s="22"/>
      <c r="D107" s="22"/>
      <c r="E107" s="21"/>
      <c r="F107" s="21"/>
      <c r="G107" s="23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</sheetData>
  <pageMargins left="0.7" right="0.7" top="0.78740157499999996" bottom="0.78740157499999996" header="0.3" footer="0.3"/>
  <pageSetup paperSize="9"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Rekapitulácia</vt:lpstr>
      <vt:lpstr>SO 2288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Remeta</cp:lastModifiedBy>
  <cp:lastPrinted>2018-09-10T11:21:24Z</cp:lastPrinted>
  <dcterms:created xsi:type="dcterms:W3CDTF">2018-09-09T15:55:29Z</dcterms:created>
  <dcterms:modified xsi:type="dcterms:W3CDTF">2019-09-30T07:38:54Z</dcterms:modified>
</cp:coreProperties>
</file>